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1142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КПК0611142!$A$1:$BQ$99</definedName>
  </definedNames>
  <calcPr calcId="145621"/>
</workbook>
</file>

<file path=xl/calcChain.xml><?xml version="1.0" encoding="utf-8"?>
<calcChain xmlns="http://schemas.openxmlformats.org/spreadsheetml/2006/main">
  <c r="AN24" i="3" l="1"/>
  <c r="AX72" i="1" l="1"/>
  <c r="AX71" i="1"/>
  <c r="AX70" i="1"/>
  <c r="AI70" i="1"/>
  <c r="AI72" i="1"/>
  <c r="AI71" i="1"/>
  <c r="Y70" i="1"/>
  <c r="S59" i="1"/>
  <c r="AI59" i="1"/>
  <c r="AF45" i="1"/>
  <c r="AK45" i="1"/>
  <c r="AA45" i="1"/>
  <c r="BK12" i="3" l="1"/>
  <c r="AN19" i="3" s="1"/>
  <c r="AU12" i="3"/>
  <c r="AN17" i="3" s="1"/>
  <c r="B9" i="2"/>
  <c r="B6" i="2"/>
  <c r="AN28" i="3" l="1"/>
  <c r="BC72" i="1" l="1"/>
  <c r="BC71" i="1"/>
  <c r="BC74" i="1"/>
  <c r="AS70" i="1"/>
  <c r="AN70" i="1"/>
  <c r="BC70" i="1" s="1"/>
  <c r="AI60" i="1"/>
  <c r="AP45" i="1" l="1"/>
  <c r="BH74" i="1" l="1"/>
  <c r="BM74" i="1" s="1"/>
  <c r="BH72" i="1"/>
  <c r="BM72" i="1" s="1"/>
  <c r="BH71" i="1"/>
  <c r="BM71" i="1" s="1"/>
  <c r="BH70" i="1"/>
  <c r="BM70" i="1" s="1"/>
  <c r="BD60" i="1"/>
  <c r="AY60" i="1"/>
  <c r="AS60" i="1"/>
  <c r="AC60" i="1"/>
  <c r="BD59" i="1"/>
  <c r="AY59" i="1"/>
  <c r="AS59" i="1"/>
  <c r="AC59" i="1"/>
  <c r="BI45" i="1"/>
  <c r="BD45" i="1"/>
  <c r="AZ45" i="1"/>
  <c r="BI43" i="1"/>
  <c r="BD43" i="1"/>
  <c r="AZ43" i="1"/>
  <c r="AK43" i="1"/>
  <c r="BN43" i="1" l="1"/>
  <c r="BI59" i="1"/>
  <c r="BI60" i="1"/>
  <c r="BN45" i="1"/>
</calcChain>
</file>

<file path=xl/sharedStrings.xml><?xml version="1.0" encoding="utf-8"?>
<sst xmlns="http://schemas.openxmlformats.org/spreadsheetml/2006/main" count="309" uniqueCount="195">
  <si>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</si>
  <si>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</si>
  <si>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</si>
  <si>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</si>
  <si>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</si>
  <si>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</si>
  <si>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</si>
  <si>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</si>
  <si>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</si>
  <si>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</si>
  <si>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</si>
  <si>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</si>
  <si>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</si>
  <si>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</si>
  <si>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</si>
  <si>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</si>
  <si>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</si>
  <si>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</si>
  <si>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</si>
  <si>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</si>
  <si>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</si>
  <si>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</si>
  <si>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</si>
  <si>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</si>
  <si>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</si>
  <si>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</si>
  <si>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</si>
  <si>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</si>
  <si>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</si>
  <si>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</si>
  <si>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</si>
  <si>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</si>
  <si>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</si>
  <si>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</si>
  <si>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</si>
  <si>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</si>
  <si>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</si>
  <si>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</si>
  <si>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</si>
  <si>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</si>
  <si>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</si>
  <si>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</si>
  <si>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</si>
  <si>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</si>
  <si>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</si>
  <si>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</si>
  <si>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</si>
  <si>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</si>
  <si>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</si>
  <si>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</si>
  <si>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</si>
  <si>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</si>
  <si>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</si>
  <si>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</si>
  <si>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</si>
  <si>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</si>
  <si>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</si>
  <si>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</si>
  <si>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</si>
  <si>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</si>
  <si>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</si>
  <si>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</si>
  <si>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</si>
  <si>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</si>
  <si>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</si>
  <si>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</si>
  <si>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</si>
  <si>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</si>
  <si>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</si>
  <si>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</si>
  <si>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</si>
  <si>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</si>
  <si>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</si>
  <si>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</si>
  <si>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</si>
  <si>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</si>
  <si>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</si>
  <si>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</si>
  <si>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</si>
  <si>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</si>
  <si>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надання допомоги дітям-сиротам та дітям, позбавленим батьківського піклування, яким виповнюється 18 років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</si>
  <si>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</si>
  <si>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</si>
  <si>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Програма розвитку освіти Чернівецької міської територіальної громади на 2021-2023 роки</t>
  </si>
  <si>
    <t>Усього</t>
  </si>
  <si>
    <t>продукту</t>
  </si>
  <si>
    <t/>
  </si>
  <si>
    <t>середньорічна кількість одержувачів допомоги в т.ч.</t>
  </si>
  <si>
    <t>осіб</t>
  </si>
  <si>
    <t>Хлопці</t>
  </si>
  <si>
    <t>дані служби у справах дітей міської ради</t>
  </si>
  <si>
    <t>дівчата</t>
  </si>
  <si>
    <t>ефективності</t>
  </si>
  <si>
    <t>середній розмір допомоги</t>
  </si>
  <si>
    <t>грн.</t>
  </si>
  <si>
    <t>Розрахунок</t>
  </si>
  <si>
    <t>Підтримка дітей-сиріт та дітей, позбавлених батьківського піклування, яким виповнюється 18 років</t>
  </si>
  <si>
    <t>0600000</t>
  </si>
  <si>
    <t>Управління освіти Чернівецької міської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</si>
  <si>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</si>
  <si>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</si>
  <si>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</si>
  <si>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</si>
  <si>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</si>
  <si>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24552000000</t>
  </si>
  <si>
    <t xml:space="preserve">  гривень</t>
  </si>
  <si>
    <t>0611142</t>
  </si>
  <si>
    <t>Інші програми та заходи у сфері освіти</t>
  </si>
  <si>
    <t>Управлiння освiти Чернiвецької мiської ради</t>
  </si>
  <si>
    <t>0610000</t>
  </si>
  <si>
    <t>1142</t>
  </si>
  <si>
    <t>0990</t>
  </si>
  <si>
    <t>середньорічна кількість одержувачів допомоги</t>
  </si>
  <si>
    <t>Відхилення виникло у зв'язку із неподаннням заяв на допомогу</t>
  </si>
  <si>
    <t>Додаток 1</t>
  </si>
  <si>
    <t>Результати аналізу ефективності бюджетної програми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</si>
  <si>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</si>
  <si>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</si>
  <si>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</si>
  <si>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</si>
  <si>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</si>
  <si>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</si>
  <si>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</si>
  <si>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</si>
  <si>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</si>
  <si>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</si>
  <si>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</si>
  <si>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</si>
  <si>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</si>
  <si>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</si>
  <si>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</si>
  <si>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</si>
  <si>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</si>
  <si>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</si>
  <si>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</si>
  <si>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</si>
  <si>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</si>
  <si>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</si>
  <si>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</si>
  <si>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</si>
  <si>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</si>
  <si>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</si>
  <si>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</si>
  <si>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</si>
  <si>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</si>
  <si>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</si>
  <si>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</si>
  <si>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</si>
  <si>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</si>
  <si>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</si>
  <si>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стим (факт/план)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</si>
  <si>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</si>
  <si>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</si>
  <si>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</si>
  <si>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</si>
  <si>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</si>
  <si>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</si>
  <si>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</si>
  <si>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</si>
  <si>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</si>
  <si>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</si>
  <si>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</si>
  <si>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</si>
  <si>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</si>
  <si>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</si>
  <si>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</si>
  <si>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</si>
  <si>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</si>
  <si>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</si>
  <si>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</si>
  <si>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</si>
  <si>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</si>
  <si>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</si>
  <si>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</si>
  <si>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</si>
  <si>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</si>
  <si>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</si>
  <si>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</si>
  <si>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</si>
  <si>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</si>
  <si>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</si>
  <si>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</si>
  <si>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t xml:space="preserve">Відхилення виникло у зв’язку із неподанням заяв на отримання допомоги  </t>
  </si>
  <si>
    <t xml:space="preserve"> </t>
  </si>
  <si>
    <t>Завдання 1.</t>
  </si>
  <si>
    <t>кількість показників ефективності бюджетної програми</t>
  </si>
  <si>
    <t>Надання допомоги дітям-сиротам та дітям позбавлених батьківського піклування, яким виповнюється 18 років</t>
  </si>
  <si>
    <t>місцевого бюджету на 2023  рік</t>
  </si>
  <si>
    <t xml:space="preserve">У 2023 році забезпечено належне виконання програми, цим самим основні завдання та мету виконано. </t>
  </si>
  <si>
    <t>шкала аналізу ефективності бюджетної прорами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</si>
  <si>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</si>
  <si>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</si>
  <si>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висока</t>
  </si>
  <si>
    <t xml:space="preserve">У 2023 році було надано разову допомогу у розмірі 1810 грн 21 дитині. 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</si>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</sst>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/>
    <xf numFmtId="0" fontId="20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7" fillId="0" borderId="0" xfId="0" applyFont="1" applyFill="1" applyAlignment="1"/>
    <xf numFmtId="0" fontId="8" fillId="0" borderId="0" xfId="0" applyFont="1" applyFill="1" applyAlignment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left" wrapText="1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left" wrapText="1"/>
    </xf>
    <xf numFmtId="2" fontId="27" fillId="0" borderId="0" xfId="0" applyNumberFormat="1" applyFont="1" applyFill="1" applyAlignment="1">
      <alignment horizontal="center" vertical="center"/>
    </xf>
    <xf numFmtId="0" fontId="30" fillId="0" borderId="11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28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view="pageBreakPreview" topLeftCell="A40" zoomScaleNormal="100" zoomScaleSheetLayoutView="100" workbookViewId="0">
      <selection activeCell="A28" sqref="A28:BL28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18" t="s">
        <v>59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 x14ac:dyDescent="0.25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 x14ac:dyDescent="0.25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hidden="1" customHeight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hidden="1" customHeigh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hidden="1" customHeight="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 ht="15.6" x14ac:dyDescent="0.25">
      <c r="A10" s="109" t="s">
        <v>18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64" ht="15.75" customHeight="1" x14ac:dyDescent="0.25">
      <c r="A11" s="109" t="s">
        <v>35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64" ht="15.75" customHeight="1" x14ac:dyDescent="0.25">
      <c r="A12" s="109" t="s">
        <v>187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95" t="s">
        <v>97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19"/>
      <c r="N14" s="110" t="s">
        <v>98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0"/>
      <c r="AU14" s="95" t="s">
        <v>103</v>
      </c>
      <c r="AV14" s="96"/>
      <c r="AW14" s="96"/>
      <c r="AX14" s="96"/>
      <c r="AY14" s="96"/>
      <c r="AZ14" s="96"/>
      <c r="BA14" s="96"/>
      <c r="BB14" s="9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94" t="s">
        <v>51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21"/>
      <c r="N15" s="112" t="s">
        <v>52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21"/>
      <c r="AU15" s="94" t="s">
        <v>53</v>
      </c>
      <c r="AV15" s="94"/>
      <c r="AW15" s="94"/>
      <c r="AX15" s="94"/>
      <c r="AY15" s="94"/>
      <c r="AZ15" s="94"/>
      <c r="BA15" s="94"/>
      <c r="BB15" s="9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95" t="s">
        <v>109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19"/>
      <c r="N17" s="110" t="s">
        <v>108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20"/>
      <c r="AU17" s="95" t="s">
        <v>103</v>
      </c>
      <c r="AV17" s="96"/>
      <c r="AW17" s="96"/>
      <c r="AX17" s="96"/>
      <c r="AY17" s="96"/>
      <c r="AZ17" s="96"/>
      <c r="BA17" s="96"/>
      <c r="BB17" s="9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94" t="s">
        <v>51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21"/>
      <c r="N18" s="112" t="s">
        <v>54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21"/>
      <c r="AU18" s="94" t="s">
        <v>53</v>
      </c>
      <c r="AV18" s="94"/>
      <c r="AW18" s="94"/>
      <c r="AX18" s="94"/>
      <c r="AY18" s="94"/>
      <c r="AZ18" s="94"/>
      <c r="BA18" s="94"/>
      <c r="BB18" s="9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6.8" customHeight="1" x14ac:dyDescent="0.25">
      <c r="A20" s="18" t="s">
        <v>34</v>
      </c>
      <c r="B20" s="95" t="s">
        <v>106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/>
      <c r="N20" s="95" t="s">
        <v>110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4"/>
      <c r="AA20" s="95" t="s">
        <v>111</v>
      </c>
      <c r="AB20" s="96"/>
      <c r="AC20" s="96"/>
      <c r="AD20" s="96"/>
      <c r="AE20" s="96"/>
      <c r="AF20" s="96"/>
      <c r="AG20" s="96"/>
      <c r="AH20" s="96"/>
      <c r="AI20" s="96"/>
      <c r="AJ20" s="24"/>
      <c r="AK20" s="120" t="s">
        <v>107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4"/>
      <c r="BE20" s="95" t="s">
        <v>104</v>
      </c>
      <c r="BF20" s="96"/>
      <c r="BG20" s="96"/>
      <c r="BH20" s="96"/>
      <c r="BI20" s="96"/>
      <c r="BJ20" s="96"/>
      <c r="BK20" s="96"/>
      <c r="BL20" s="96"/>
    </row>
    <row r="21" spans="1:79" ht="23.25" customHeight="1" x14ac:dyDescent="0.25">
      <c r="A21"/>
      <c r="B21" s="94" t="s">
        <v>51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/>
      <c r="N21" s="94" t="s">
        <v>55</v>
      </c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27"/>
      <c r="AA21" s="122" t="s">
        <v>56</v>
      </c>
      <c r="AB21" s="122"/>
      <c r="AC21" s="122"/>
      <c r="AD21" s="122"/>
      <c r="AE21" s="122"/>
      <c r="AF21" s="122"/>
      <c r="AG21" s="122"/>
      <c r="AH21" s="122"/>
      <c r="AI21" s="122"/>
      <c r="AJ21" s="27"/>
      <c r="AK21" s="93" t="s">
        <v>57</v>
      </c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27"/>
      <c r="BE21" s="94" t="s">
        <v>58</v>
      </c>
      <c r="BF21" s="94"/>
      <c r="BG21" s="94"/>
      <c r="BH21" s="94"/>
      <c r="BI21" s="94"/>
      <c r="BJ21" s="94"/>
      <c r="BK21" s="94"/>
      <c r="BL21" s="94"/>
    </row>
    <row r="22" spans="1:79" ht="8.4" customHeight="1" x14ac:dyDescent="0.25"/>
    <row r="23" spans="1:79" ht="18.600000000000001" customHeight="1" x14ac:dyDescent="0.25">
      <c r="A23" s="92" t="s">
        <v>79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19.8" customHeight="1" x14ac:dyDescent="0.25">
      <c r="A24" s="114" t="s">
        <v>3</v>
      </c>
      <c r="B24" s="114"/>
      <c r="C24" s="114"/>
      <c r="D24" s="114"/>
      <c r="E24" s="114"/>
      <c r="F24" s="114"/>
      <c r="G24" s="115" t="s">
        <v>38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5">
      <c r="A25" s="87" t="s">
        <v>36</v>
      </c>
      <c r="B25" s="87"/>
      <c r="C25" s="87"/>
      <c r="D25" s="87"/>
      <c r="E25" s="87"/>
      <c r="F25" s="87"/>
      <c r="G25" s="84" t="s">
        <v>14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  <c r="CA25" s="1" t="s">
        <v>49</v>
      </c>
    </row>
    <row r="26" spans="1:79" ht="15.75" customHeight="1" x14ac:dyDescent="0.25">
      <c r="A26" s="87">
        <v>1</v>
      </c>
      <c r="B26" s="87"/>
      <c r="C26" s="87"/>
      <c r="D26" s="87"/>
      <c r="E26" s="87"/>
      <c r="F26" s="87"/>
      <c r="G26" s="123" t="s">
        <v>186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9.8" customHeight="1" x14ac:dyDescent="0.25">
      <c r="A29" s="113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8.4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5">
      <c r="A32" s="114" t="s">
        <v>3</v>
      </c>
      <c r="B32" s="114"/>
      <c r="C32" s="114"/>
      <c r="D32" s="114"/>
      <c r="E32" s="114"/>
      <c r="F32" s="114"/>
      <c r="G32" s="115" t="s">
        <v>39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5">
      <c r="A33" s="87" t="s">
        <v>13</v>
      </c>
      <c r="B33" s="87"/>
      <c r="C33" s="87"/>
      <c r="D33" s="87"/>
      <c r="E33" s="87"/>
      <c r="F33" s="87"/>
      <c r="G33" s="84" t="s">
        <v>14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6"/>
      <c r="CA33" s="1" t="s">
        <v>50</v>
      </c>
    </row>
    <row r="34" spans="1:79" ht="15" customHeight="1" x14ac:dyDescent="0.25">
      <c r="A34" s="87">
        <v>1</v>
      </c>
      <c r="B34" s="87"/>
      <c r="C34" s="87"/>
      <c r="D34" s="87"/>
      <c r="E34" s="87"/>
      <c r="F34" s="87"/>
      <c r="G34" s="123" t="s">
        <v>80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5"/>
      <c r="CA34" s="1" t="s">
        <v>48</v>
      </c>
    </row>
    <row r="35" spans="1:79" ht="8.4" customHeight="1" x14ac:dyDescent="0.25"/>
    <row r="36" spans="1:79" ht="15.75" customHeight="1" x14ac:dyDescent="0.25">
      <c r="A36" s="92" t="s">
        <v>73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5">
      <c r="A37" s="92" t="s">
        <v>74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5">
      <c r="A38" s="126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48" customHeight="1" x14ac:dyDescent="0.25">
      <c r="A39" s="77" t="s">
        <v>3</v>
      </c>
      <c r="B39" s="77"/>
      <c r="C39" s="77" t="s">
        <v>66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25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44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26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26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27</v>
      </c>
      <c r="BO40" s="77"/>
      <c r="BP40" s="77"/>
      <c r="BQ40" s="77"/>
    </row>
    <row r="41" spans="1:79" ht="15.9" customHeight="1" x14ac:dyDescent="0.25">
      <c r="A41" s="101">
        <v>1</v>
      </c>
      <c r="B41" s="101"/>
      <c r="C41" s="101">
        <v>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1">
        <v>10</v>
      </c>
      <c r="BJ41" s="101"/>
      <c r="BK41" s="101"/>
      <c r="BL41" s="101"/>
      <c r="BM41" s="101"/>
      <c r="BN41" s="101">
        <v>11</v>
      </c>
      <c r="BO41" s="101"/>
      <c r="BP41" s="101"/>
      <c r="BQ41" s="101"/>
    </row>
    <row r="42" spans="1:79" ht="15.75" hidden="1" customHeight="1" x14ac:dyDescent="0.25">
      <c r="A42" s="87" t="s">
        <v>13</v>
      </c>
      <c r="B42" s="87"/>
      <c r="C42" s="102" t="s">
        <v>14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3"/>
      <c r="AA42" s="76" t="s">
        <v>10</v>
      </c>
      <c r="AB42" s="76"/>
      <c r="AC42" s="76"/>
      <c r="AD42" s="76"/>
      <c r="AE42" s="76"/>
      <c r="AF42" s="76" t="s">
        <v>9</v>
      </c>
      <c r="AG42" s="76"/>
      <c r="AH42" s="76"/>
      <c r="AI42" s="76"/>
      <c r="AJ42" s="76"/>
      <c r="AK42" s="71" t="s">
        <v>16</v>
      </c>
      <c r="AL42" s="71"/>
      <c r="AM42" s="71"/>
      <c r="AN42" s="71"/>
      <c r="AO42" s="71"/>
      <c r="AP42" s="76" t="s">
        <v>11</v>
      </c>
      <c r="AQ42" s="76"/>
      <c r="AR42" s="76"/>
      <c r="AS42" s="76"/>
      <c r="AT42" s="76"/>
      <c r="AU42" s="76" t="s">
        <v>12</v>
      </c>
      <c r="AV42" s="76"/>
      <c r="AW42" s="76"/>
      <c r="AX42" s="76"/>
      <c r="AY42" s="76"/>
      <c r="AZ42" s="71" t="s">
        <v>16</v>
      </c>
      <c r="BA42" s="71"/>
      <c r="BB42" s="71"/>
      <c r="BC42" s="71"/>
      <c r="BD42" s="72" t="s">
        <v>31</v>
      </c>
      <c r="BE42" s="72"/>
      <c r="BF42" s="72"/>
      <c r="BG42" s="72"/>
      <c r="BH42" s="72"/>
      <c r="BI42" s="72" t="s">
        <v>31</v>
      </c>
      <c r="BJ42" s="72"/>
      <c r="BK42" s="72"/>
      <c r="BL42" s="72"/>
      <c r="BM42" s="72"/>
      <c r="BN42" s="100" t="s">
        <v>16</v>
      </c>
      <c r="BO42" s="100"/>
      <c r="BP42" s="100"/>
      <c r="BQ42" s="100"/>
      <c r="CA42" s="1" t="s">
        <v>19</v>
      </c>
    </row>
    <row r="43" spans="1:79" ht="26.4" customHeight="1" x14ac:dyDescent="0.25">
      <c r="A43" s="104">
        <v>1</v>
      </c>
      <c r="B43" s="104"/>
      <c r="C43" s="106" t="s">
        <v>81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8"/>
      <c r="AA43" s="105">
        <v>63400</v>
      </c>
      <c r="AB43" s="105"/>
      <c r="AC43" s="105"/>
      <c r="AD43" s="105"/>
      <c r="AE43" s="105"/>
      <c r="AF43" s="105">
        <v>0</v>
      </c>
      <c r="AG43" s="105"/>
      <c r="AH43" s="105"/>
      <c r="AI43" s="105"/>
      <c r="AJ43" s="105"/>
      <c r="AK43" s="105">
        <f>AA43+AF43</f>
        <v>63400</v>
      </c>
      <c r="AL43" s="105"/>
      <c r="AM43" s="105"/>
      <c r="AN43" s="105"/>
      <c r="AO43" s="105"/>
      <c r="AP43" s="105">
        <v>38010</v>
      </c>
      <c r="AQ43" s="105"/>
      <c r="AR43" s="105"/>
      <c r="AS43" s="105"/>
      <c r="AT43" s="105"/>
      <c r="AU43" s="105">
        <v>0</v>
      </c>
      <c r="AV43" s="105"/>
      <c r="AW43" s="105"/>
      <c r="AX43" s="105"/>
      <c r="AY43" s="105"/>
      <c r="AZ43" s="105">
        <f>AP43+AU43</f>
        <v>38010</v>
      </c>
      <c r="BA43" s="105"/>
      <c r="BB43" s="105"/>
      <c r="BC43" s="105"/>
      <c r="BD43" s="105">
        <f>AP43-AA43</f>
        <v>-25390</v>
      </c>
      <c r="BE43" s="105"/>
      <c r="BF43" s="105"/>
      <c r="BG43" s="105"/>
      <c r="BH43" s="105"/>
      <c r="BI43" s="105">
        <f>AU43-AF43</f>
        <v>0</v>
      </c>
      <c r="BJ43" s="105"/>
      <c r="BK43" s="105"/>
      <c r="BL43" s="105"/>
      <c r="BM43" s="105"/>
      <c r="BN43" s="105">
        <f>BD43+BI43</f>
        <v>-25390</v>
      </c>
      <c r="BO43" s="105"/>
      <c r="BP43" s="105"/>
      <c r="BQ43" s="105"/>
      <c r="CA43" s="1" t="s">
        <v>20</v>
      </c>
    </row>
    <row r="44" spans="1:79" ht="15" hidden="1" customHeight="1" x14ac:dyDescent="0.25">
      <c r="A44" s="104"/>
      <c r="B44" s="104"/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8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</row>
    <row r="45" spans="1:79" s="42" customFormat="1" ht="15" customHeight="1" x14ac:dyDescent="0.25">
      <c r="A45" s="171"/>
      <c r="B45" s="171"/>
      <c r="C45" s="172" t="s">
        <v>82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3"/>
      <c r="AA45" s="173">
        <f>AA43</f>
        <v>63400</v>
      </c>
      <c r="AB45" s="173"/>
      <c r="AC45" s="173"/>
      <c r="AD45" s="173"/>
      <c r="AE45" s="173"/>
      <c r="AF45" s="173">
        <f t="shared" ref="AF45" si="0">AF43</f>
        <v>0</v>
      </c>
      <c r="AG45" s="173"/>
      <c r="AH45" s="173"/>
      <c r="AI45" s="173"/>
      <c r="AJ45" s="173"/>
      <c r="AK45" s="173">
        <f t="shared" ref="AK45" si="1">AK43</f>
        <v>63400</v>
      </c>
      <c r="AL45" s="173"/>
      <c r="AM45" s="173"/>
      <c r="AN45" s="173"/>
      <c r="AO45" s="173"/>
      <c r="AP45" s="173">
        <f>AP43</f>
        <v>38010</v>
      </c>
      <c r="AQ45" s="173"/>
      <c r="AR45" s="173"/>
      <c r="AS45" s="173"/>
      <c r="AT45" s="173"/>
      <c r="AU45" s="173">
        <v>0</v>
      </c>
      <c r="AV45" s="173"/>
      <c r="AW45" s="173"/>
      <c r="AX45" s="173"/>
      <c r="AY45" s="173"/>
      <c r="AZ45" s="173">
        <f>AP45+AU45</f>
        <v>38010</v>
      </c>
      <c r="BA45" s="173"/>
      <c r="BB45" s="173"/>
      <c r="BC45" s="173"/>
      <c r="BD45" s="173">
        <f>AP45-AA45</f>
        <v>-25390</v>
      </c>
      <c r="BE45" s="173"/>
      <c r="BF45" s="173"/>
      <c r="BG45" s="173"/>
      <c r="BH45" s="173"/>
      <c r="BI45" s="173">
        <f>AU45-AF45</f>
        <v>0</v>
      </c>
      <c r="BJ45" s="173"/>
      <c r="BK45" s="173"/>
      <c r="BL45" s="173"/>
      <c r="BM45" s="173"/>
      <c r="BN45" s="173">
        <f>BD45+BI45</f>
        <v>-25390</v>
      </c>
      <c r="BO45" s="173"/>
      <c r="BP45" s="173"/>
      <c r="BQ45" s="173"/>
    </row>
    <row r="47" spans="1:79" ht="29.25" customHeight="1" x14ac:dyDescent="0.25">
      <c r="A47" s="92" t="s">
        <v>75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</row>
    <row r="48" spans="1:79" ht="9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5">
      <c r="A49" s="101" t="s">
        <v>3</v>
      </c>
      <c r="B49" s="101"/>
      <c r="C49" s="77" t="s">
        <v>60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</row>
    <row r="50" spans="1:79" ht="15.6" x14ac:dyDescent="0.25">
      <c r="A50" s="101">
        <v>1</v>
      </c>
      <c r="B50" s="101"/>
      <c r="C50" s="142" t="s">
        <v>182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4"/>
    </row>
    <row r="51" spans="1:79" hidden="1" x14ac:dyDescent="0.25">
      <c r="A51" s="140" t="s">
        <v>13</v>
      </c>
      <c r="B51" s="141"/>
      <c r="C51" s="145" t="s">
        <v>14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7"/>
      <c r="CA51" s="1" t="s">
        <v>69</v>
      </c>
    </row>
    <row r="52" spans="1:79" ht="7.8" customHeight="1" x14ac:dyDescent="0.25"/>
    <row r="53" spans="1:79" ht="15.75" customHeight="1" x14ac:dyDescent="0.25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5">
      <c r="A54" s="126" t="s">
        <v>105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</row>
    <row r="55" spans="1:79" ht="28.5" customHeight="1" x14ac:dyDescent="0.25">
      <c r="A55" s="73" t="s">
        <v>3</v>
      </c>
      <c r="B55" s="75"/>
      <c r="C55" s="77" t="s">
        <v>28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25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44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"/>
      <c r="BP55" s="2"/>
      <c r="BQ55" s="2"/>
      <c r="BR55" s="1" t="s">
        <v>183</v>
      </c>
    </row>
    <row r="56" spans="1:79" ht="29.1" customHeight="1" x14ac:dyDescent="0.25">
      <c r="A56" s="162"/>
      <c r="B56" s="163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26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26</v>
      </c>
      <c r="AT56" s="77"/>
      <c r="AU56" s="77"/>
      <c r="AV56" s="77"/>
      <c r="AW56" s="77"/>
      <c r="AX56" s="77"/>
      <c r="AY56" s="78" t="s">
        <v>2</v>
      </c>
      <c r="AZ56" s="79"/>
      <c r="BA56" s="79"/>
      <c r="BB56" s="79"/>
      <c r="BC56" s="80"/>
      <c r="BD56" s="78" t="s">
        <v>1</v>
      </c>
      <c r="BE56" s="79"/>
      <c r="BF56" s="79"/>
      <c r="BG56" s="79"/>
      <c r="BH56" s="80"/>
      <c r="BI56" s="77" t="s">
        <v>26</v>
      </c>
      <c r="BJ56" s="77"/>
      <c r="BK56" s="77"/>
      <c r="BL56" s="77"/>
      <c r="BM56" s="77"/>
      <c r="BN56" s="77"/>
      <c r="BO56" s="2"/>
      <c r="BP56" s="2"/>
      <c r="BQ56" s="2"/>
    </row>
    <row r="57" spans="1:79" ht="15.9" customHeight="1" x14ac:dyDescent="0.3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78">
        <v>11</v>
      </c>
      <c r="BJ57" s="79"/>
      <c r="BK57" s="79"/>
      <c r="BL57" s="79"/>
      <c r="BM57" s="79"/>
      <c r="BN57" s="80"/>
      <c r="BO57" s="6"/>
      <c r="BP57" s="6"/>
      <c r="BQ57" s="6"/>
    </row>
    <row r="58" spans="1:79" ht="18" hidden="1" customHeight="1" x14ac:dyDescent="0.25">
      <c r="A58" s="87" t="s">
        <v>13</v>
      </c>
      <c r="B58" s="87"/>
      <c r="C58" s="88" t="s">
        <v>14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76" t="s">
        <v>10</v>
      </c>
      <c r="T58" s="76"/>
      <c r="U58" s="76"/>
      <c r="V58" s="76"/>
      <c r="W58" s="76"/>
      <c r="X58" s="76" t="s">
        <v>9</v>
      </c>
      <c r="Y58" s="76"/>
      <c r="Z58" s="76"/>
      <c r="AA58" s="76"/>
      <c r="AB58" s="76"/>
      <c r="AC58" s="71" t="s">
        <v>16</v>
      </c>
      <c r="AD58" s="100"/>
      <c r="AE58" s="100"/>
      <c r="AF58" s="100"/>
      <c r="AG58" s="100"/>
      <c r="AH58" s="100"/>
      <c r="AI58" s="76" t="s">
        <v>11</v>
      </c>
      <c r="AJ58" s="76"/>
      <c r="AK58" s="76"/>
      <c r="AL58" s="76"/>
      <c r="AM58" s="76"/>
      <c r="AN58" s="76" t="s">
        <v>12</v>
      </c>
      <c r="AO58" s="76"/>
      <c r="AP58" s="76"/>
      <c r="AQ58" s="76"/>
      <c r="AR58" s="76"/>
      <c r="AS58" s="71" t="s">
        <v>16</v>
      </c>
      <c r="AT58" s="100"/>
      <c r="AU58" s="100"/>
      <c r="AV58" s="100"/>
      <c r="AW58" s="100"/>
      <c r="AX58" s="100"/>
      <c r="AY58" s="167" t="s">
        <v>17</v>
      </c>
      <c r="AZ58" s="168"/>
      <c r="BA58" s="168"/>
      <c r="BB58" s="168"/>
      <c r="BC58" s="169"/>
      <c r="BD58" s="167" t="s">
        <v>17</v>
      </c>
      <c r="BE58" s="168"/>
      <c r="BF58" s="168"/>
      <c r="BG58" s="168"/>
      <c r="BH58" s="169"/>
      <c r="BI58" s="100" t="s">
        <v>16</v>
      </c>
      <c r="BJ58" s="100"/>
      <c r="BK58" s="100"/>
      <c r="BL58" s="100"/>
      <c r="BM58" s="100"/>
      <c r="BN58" s="100"/>
      <c r="BO58" s="7"/>
      <c r="BP58" s="7"/>
      <c r="BQ58" s="7"/>
      <c r="CA58" s="1" t="s">
        <v>21</v>
      </c>
    </row>
    <row r="59" spans="1:79" ht="26.4" customHeight="1" x14ac:dyDescent="0.25">
      <c r="A59" s="87">
        <v>1</v>
      </c>
      <c r="B59" s="87"/>
      <c r="C59" s="170" t="s">
        <v>83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8"/>
      <c r="S59" s="150">
        <f>AA43</f>
        <v>63400</v>
      </c>
      <c r="T59" s="150"/>
      <c r="U59" s="150"/>
      <c r="V59" s="150"/>
      <c r="W59" s="150"/>
      <c r="X59" s="150">
        <v>0</v>
      </c>
      <c r="Y59" s="150"/>
      <c r="Z59" s="150"/>
      <c r="AA59" s="150"/>
      <c r="AB59" s="150"/>
      <c r="AC59" s="150">
        <f>S59+X59</f>
        <v>63400</v>
      </c>
      <c r="AD59" s="150"/>
      <c r="AE59" s="150"/>
      <c r="AF59" s="150"/>
      <c r="AG59" s="150"/>
      <c r="AH59" s="150"/>
      <c r="AI59" s="150">
        <f>AP43</f>
        <v>38010</v>
      </c>
      <c r="AJ59" s="150"/>
      <c r="AK59" s="150"/>
      <c r="AL59" s="150"/>
      <c r="AM59" s="150"/>
      <c r="AN59" s="150">
        <v>0</v>
      </c>
      <c r="AO59" s="150"/>
      <c r="AP59" s="150"/>
      <c r="AQ59" s="150"/>
      <c r="AR59" s="150"/>
      <c r="AS59" s="150">
        <f>AI59+AN59</f>
        <v>38010</v>
      </c>
      <c r="AT59" s="150"/>
      <c r="AU59" s="150"/>
      <c r="AV59" s="150"/>
      <c r="AW59" s="150"/>
      <c r="AX59" s="150"/>
      <c r="AY59" s="150">
        <f>AI59-S59</f>
        <v>-25390</v>
      </c>
      <c r="AZ59" s="150"/>
      <c r="BA59" s="150"/>
      <c r="BB59" s="150"/>
      <c r="BC59" s="150"/>
      <c r="BD59" s="165">
        <f>AN59-X59</f>
        <v>0</v>
      </c>
      <c r="BE59" s="165"/>
      <c r="BF59" s="165"/>
      <c r="BG59" s="165"/>
      <c r="BH59" s="165"/>
      <c r="BI59" s="166">
        <f>AY59+BD59</f>
        <v>-25390</v>
      </c>
      <c r="BJ59" s="166"/>
      <c r="BK59" s="166"/>
      <c r="BL59" s="166"/>
      <c r="BM59" s="166"/>
      <c r="BN59" s="166"/>
      <c r="BO59" s="8"/>
      <c r="BP59" s="8"/>
      <c r="BQ59" s="8"/>
      <c r="CA59" s="1" t="s">
        <v>22</v>
      </c>
    </row>
    <row r="60" spans="1:79" s="42" customFormat="1" ht="15" customHeight="1" x14ac:dyDescent="0.25">
      <c r="A60" s="90"/>
      <c r="B60" s="90"/>
      <c r="C60" s="176" t="s">
        <v>84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3"/>
      <c r="S60" s="91">
        <v>45300</v>
      </c>
      <c r="T60" s="91"/>
      <c r="U60" s="91"/>
      <c r="V60" s="91"/>
      <c r="W60" s="91"/>
      <c r="X60" s="91">
        <v>0</v>
      </c>
      <c r="Y60" s="91"/>
      <c r="Z60" s="91"/>
      <c r="AA60" s="91"/>
      <c r="AB60" s="91"/>
      <c r="AC60" s="91">
        <f>S60+X60</f>
        <v>45300</v>
      </c>
      <c r="AD60" s="91"/>
      <c r="AE60" s="91"/>
      <c r="AF60" s="91"/>
      <c r="AG60" s="91"/>
      <c r="AH60" s="91"/>
      <c r="AI60" s="91">
        <f>AI59</f>
        <v>38010</v>
      </c>
      <c r="AJ60" s="91"/>
      <c r="AK60" s="91"/>
      <c r="AL60" s="91"/>
      <c r="AM60" s="91"/>
      <c r="AN60" s="91">
        <v>0</v>
      </c>
      <c r="AO60" s="91"/>
      <c r="AP60" s="91"/>
      <c r="AQ60" s="91"/>
      <c r="AR60" s="91"/>
      <c r="AS60" s="91">
        <f>AI60+AN60</f>
        <v>38010</v>
      </c>
      <c r="AT60" s="91"/>
      <c r="AU60" s="91"/>
      <c r="AV60" s="91"/>
      <c r="AW60" s="91"/>
      <c r="AX60" s="91"/>
      <c r="AY60" s="91">
        <f>AI60-S60</f>
        <v>-7290</v>
      </c>
      <c r="AZ60" s="91"/>
      <c r="BA60" s="91"/>
      <c r="BB60" s="91"/>
      <c r="BC60" s="91"/>
      <c r="BD60" s="174">
        <f>AN60-X60</f>
        <v>0</v>
      </c>
      <c r="BE60" s="174"/>
      <c r="BF60" s="174"/>
      <c r="BG60" s="174"/>
      <c r="BH60" s="174"/>
      <c r="BI60" s="175">
        <f>AY60+BD60</f>
        <v>-7290</v>
      </c>
      <c r="BJ60" s="175"/>
      <c r="BK60" s="175"/>
      <c r="BL60" s="175"/>
      <c r="BM60" s="175"/>
      <c r="BN60" s="175"/>
      <c r="BO60" s="43"/>
      <c r="BP60" s="43"/>
      <c r="BQ60" s="43"/>
    </row>
    <row r="61" spans="1:79" ht="4.2" customHeight="1" x14ac:dyDescent="0.25"/>
    <row r="62" spans="1:79" ht="15.75" customHeight="1" x14ac:dyDescent="0.25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15.75" customHeight="1" x14ac:dyDescent="0.25">
      <c r="A63" s="92" t="s">
        <v>61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8.25" customHeight="1" x14ac:dyDescent="0.25"/>
    <row r="65" spans="1:79" ht="45" customHeight="1" x14ac:dyDescent="0.25">
      <c r="A65" s="73" t="s">
        <v>3</v>
      </c>
      <c r="B65" s="75"/>
      <c r="C65" s="73" t="s">
        <v>6</v>
      </c>
      <c r="D65" s="74"/>
      <c r="E65" s="74"/>
      <c r="F65" s="74"/>
      <c r="G65" s="74"/>
      <c r="H65" s="74"/>
      <c r="I65" s="75"/>
      <c r="J65" s="73" t="s">
        <v>5</v>
      </c>
      <c r="K65" s="74"/>
      <c r="L65" s="74"/>
      <c r="M65" s="74"/>
      <c r="N65" s="75"/>
      <c r="O65" s="73" t="s">
        <v>4</v>
      </c>
      <c r="P65" s="74"/>
      <c r="Q65" s="74"/>
      <c r="R65" s="74"/>
      <c r="S65" s="74"/>
      <c r="T65" s="74"/>
      <c r="U65" s="74"/>
      <c r="V65" s="74"/>
      <c r="W65" s="74"/>
      <c r="X65" s="75"/>
      <c r="Y65" s="77" t="s">
        <v>25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45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61" t="s">
        <v>0</v>
      </c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62"/>
      <c r="B66" s="163"/>
      <c r="C66" s="162"/>
      <c r="D66" s="164"/>
      <c r="E66" s="164"/>
      <c r="F66" s="164"/>
      <c r="G66" s="164"/>
      <c r="H66" s="164"/>
      <c r="I66" s="163"/>
      <c r="J66" s="162"/>
      <c r="K66" s="164"/>
      <c r="L66" s="164"/>
      <c r="M66" s="164"/>
      <c r="N66" s="163"/>
      <c r="O66" s="162"/>
      <c r="P66" s="164"/>
      <c r="Q66" s="164"/>
      <c r="R66" s="164"/>
      <c r="S66" s="164"/>
      <c r="T66" s="164"/>
      <c r="U66" s="164"/>
      <c r="V66" s="164"/>
      <c r="W66" s="164"/>
      <c r="X66" s="163"/>
      <c r="Y66" s="78" t="s">
        <v>2</v>
      </c>
      <c r="Z66" s="79"/>
      <c r="AA66" s="79"/>
      <c r="AB66" s="79"/>
      <c r="AC66" s="80"/>
      <c r="AD66" s="78" t="s">
        <v>1</v>
      </c>
      <c r="AE66" s="79"/>
      <c r="AF66" s="79"/>
      <c r="AG66" s="79"/>
      <c r="AH66" s="80"/>
      <c r="AI66" s="77" t="s">
        <v>26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26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26</v>
      </c>
      <c r="BN66" s="77"/>
      <c r="BO66" s="77"/>
      <c r="BP66" s="77"/>
      <c r="BQ66" s="77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87" t="s">
        <v>36</v>
      </c>
      <c r="B68" s="87"/>
      <c r="C68" s="84" t="s">
        <v>14</v>
      </c>
      <c r="D68" s="85"/>
      <c r="E68" s="85"/>
      <c r="F68" s="85"/>
      <c r="G68" s="85"/>
      <c r="H68" s="85"/>
      <c r="I68" s="86"/>
      <c r="J68" s="87" t="s">
        <v>15</v>
      </c>
      <c r="K68" s="87"/>
      <c r="L68" s="87"/>
      <c r="M68" s="87"/>
      <c r="N68" s="87"/>
      <c r="O68" s="88" t="s">
        <v>37</v>
      </c>
      <c r="P68" s="88"/>
      <c r="Q68" s="88"/>
      <c r="R68" s="88"/>
      <c r="S68" s="88"/>
      <c r="T68" s="88"/>
      <c r="U68" s="88"/>
      <c r="V68" s="88"/>
      <c r="W68" s="88"/>
      <c r="X68" s="84"/>
      <c r="Y68" s="76" t="s">
        <v>10</v>
      </c>
      <c r="Z68" s="76"/>
      <c r="AA68" s="76"/>
      <c r="AB68" s="76"/>
      <c r="AC68" s="76"/>
      <c r="AD68" s="76" t="s">
        <v>29</v>
      </c>
      <c r="AE68" s="76"/>
      <c r="AF68" s="76"/>
      <c r="AG68" s="76"/>
      <c r="AH68" s="76"/>
      <c r="AI68" s="76" t="s">
        <v>77</v>
      </c>
      <c r="AJ68" s="76"/>
      <c r="AK68" s="76"/>
      <c r="AL68" s="76"/>
      <c r="AM68" s="76"/>
      <c r="AN68" s="76" t="s">
        <v>30</v>
      </c>
      <c r="AO68" s="76"/>
      <c r="AP68" s="76"/>
      <c r="AQ68" s="76"/>
      <c r="AR68" s="76"/>
      <c r="AS68" s="76" t="s">
        <v>11</v>
      </c>
      <c r="AT68" s="76"/>
      <c r="AU68" s="76"/>
      <c r="AV68" s="76"/>
      <c r="AW68" s="76"/>
      <c r="AX68" s="76" t="s">
        <v>78</v>
      </c>
      <c r="AY68" s="76"/>
      <c r="AZ68" s="76"/>
      <c r="BA68" s="76"/>
      <c r="BB68" s="76"/>
      <c r="BC68" s="76" t="s">
        <v>32</v>
      </c>
      <c r="BD68" s="76"/>
      <c r="BE68" s="76"/>
      <c r="BF68" s="76"/>
      <c r="BG68" s="76"/>
      <c r="BH68" s="76" t="s">
        <v>32</v>
      </c>
      <c r="BI68" s="76"/>
      <c r="BJ68" s="76"/>
      <c r="BK68" s="76"/>
      <c r="BL68" s="76"/>
      <c r="BM68" s="160" t="s">
        <v>16</v>
      </c>
      <c r="BN68" s="160"/>
      <c r="BO68" s="160"/>
      <c r="BP68" s="160"/>
      <c r="BQ68" s="16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2" customFormat="1" ht="15.6" x14ac:dyDescent="0.25">
      <c r="A69" s="90">
        <v>0</v>
      </c>
      <c r="B69" s="90"/>
      <c r="C69" s="89" t="s">
        <v>85</v>
      </c>
      <c r="D69" s="89"/>
      <c r="E69" s="89"/>
      <c r="F69" s="89"/>
      <c r="G69" s="89"/>
      <c r="H69" s="89"/>
      <c r="I69" s="89"/>
      <c r="J69" s="89" t="s">
        <v>86</v>
      </c>
      <c r="K69" s="89"/>
      <c r="L69" s="89"/>
      <c r="M69" s="89"/>
      <c r="N69" s="89"/>
      <c r="O69" s="89" t="s">
        <v>86</v>
      </c>
      <c r="P69" s="89"/>
      <c r="Q69" s="89"/>
      <c r="R69" s="89"/>
      <c r="S69" s="89"/>
      <c r="T69" s="89"/>
      <c r="U69" s="89"/>
      <c r="V69" s="89"/>
      <c r="W69" s="89"/>
      <c r="X69" s="89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44"/>
      <c r="BS69" s="44"/>
      <c r="BT69" s="44"/>
      <c r="BU69" s="44"/>
      <c r="BV69" s="44"/>
      <c r="BW69" s="44"/>
      <c r="BX69" s="44"/>
      <c r="BY69" s="44"/>
      <c r="BZ69" s="45"/>
      <c r="CA69" s="42" t="s">
        <v>24</v>
      </c>
    </row>
    <row r="70" spans="1:79" s="42" customFormat="1" ht="52.8" customHeight="1" x14ac:dyDescent="0.25">
      <c r="A70" s="90">
        <v>0</v>
      </c>
      <c r="B70" s="90"/>
      <c r="C70" s="151" t="s">
        <v>87</v>
      </c>
      <c r="D70" s="152"/>
      <c r="E70" s="152"/>
      <c r="F70" s="152"/>
      <c r="G70" s="152"/>
      <c r="H70" s="152"/>
      <c r="I70" s="153"/>
      <c r="J70" s="89" t="s">
        <v>88</v>
      </c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1">
        <f>Y71+Y72</f>
        <v>35</v>
      </c>
      <c r="Z70" s="91"/>
      <c r="AA70" s="91"/>
      <c r="AB70" s="91"/>
      <c r="AC70" s="91"/>
      <c r="AD70" s="91">
        <v>0</v>
      </c>
      <c r="AE70" s="91"/>
      <c r="AF70" s="91"/>
      <c r="AG70" s="91"/>
      <c r="AH70" s="91"/>
      <c r="AI70" s="91">
        <f>Y70+AD70</f>
        <v>35</v>
      </c>
      <c r="AJ70" s="91"/>
      <c r="AK70" s="91"/>
      <c r="AL70" s="91"/>
      <c r="AM70" s="91"/>
      <c r="AN70" s="91">
        <f>AN71+AN72</f>
        <v>21</v>
      </c>
      <c r="AO70" s="91"/>
      <c r="AP70" s="91"/>
      <c r="AQ70" s="91"/>
      <c r="AR70" s="91"/>
      <c r="AS70" s="91">
        <f t="shared" ref="AS70" si="2">AS71+AS72</f>
        <v>0</v>
      </c>
      <c r="AT70" s="91"/>
      <c r="AU70" s="91"/>
      <c r="AV70" s="91"/>
      <c r="AW70" s="91"/>
      <c r="AX70" s="91">
        <f>AN70+AS70</f>
        <v>21</v>
      </c>
      <c r="AY70" s="91"/>
      <c r="AZ70" s="91"/>
      <c r="BA70" s="91"/>
      <c r="BB70" s="91"/>
      <c r="BC70" s="91">
        <f>AN70-Y70</f>
        <v>-14</v>
      </c>
      <c r="BD70" s="91"/>
      <c r="BE70" s="91"/>
      <c r="BF70" s="91"/>
      <c r="BG70" s="91"/>
      <c r="BH70" s="91">
        <f>AS70-AD70</f>
        <v>0</v>
      </c>
      <c r="BI70" s="91"/>
      <c r="BJ70" s="91"/>
      <c r="BK70" s="91"/>
      <c r="BL70" s="91"/>
      <c r="BM70" s="91">
        <f>BC70+BH70</f>
        <v>-14</v>
      </c>
      <c r="BN70" s="91"/>
      <c r="BO70" s="91"/>
      <c r="BP70" s="91"/>
      <c r="BQ70" s="91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9" ht="26.4" customHeight="1" x14ac:dyDescent="0.25">
      <c r="A71" s="87">
        <v>0</v>
      </c>
      <c r="B71" s="87"/>
      <c r="C71" s="148" t="s">
        <v>89</v>
      </c>
      <c r="D71" s="107"/>
      <c r="E71" s="107"/>
      <c r="F71" s="107"/>
      <c r="G71" s="107"/>
      <c r="H71" s="107"/>
      <c r="I71" s="108"/>
      <c r="J71" s="149" t="s">
        <v>88</v>
      </c>
      <c r="K71" s="149"/>
      <c r="L71" s="149"/>
      <c r="M71" s="149"/>
      <c r="N71" s="149"/>
      <c r="O71" s="148" t="s">
        <v>90</v>
      </c>
      <c r="P71" s="107"/>
      <c r="Q71" s="107"/>
      <c r="R71" s="107"/>
      <c r="S71" s="107"/>
      <c r="T71" s="107"/>
      <c r="U71" s="107"/>
      <c r="V71" s="107"/>
      <c r="W71" s="107"/>
      <c r="X71" s="108"/>
      <c r="Y71" s="150">
        <v>21</v>
      </c>
      <c r="Z71" s="150"/>
      <c r="AA71" s="150"/>
      <c r="AB71" s="150"/>
      <c r="AC71" s="150"/>
      <c r="AD71" s="150">
        <v>0</v>
      </c>
      <c r="AE71" s="150"/>
      <c r="AF71" s="150"/>
      <c r="AG71" s="150"/>
      <c r="AH71" s="150"/>
      <c r="AI71" s="150">
        <f>Y71+AD71</f>
        <v>21</v>
      </c>
      <c r="AJ71" s="150"/>
      <c r="AK71" s="150"/>
      <c r="AL71" s="150"/>
      <c r="AM71" s="150"/>
      <c r="AN71" s="150">
        <v>13</v>
      </c>
      <c r="AO71" s="150"/>
      <c r="AP71" s="150"/>
      <c r="AQ71" s="150"/>
      <c r="AR71" s="150"/>
      <c r="AS71" s="150">
        <v>0</v>
      </c>
      <c r="AT71" s="150"/>
      <c r="AU71" s="150"/>
      <c r="AV71" s="150"/>
      <c r="AW71" s="150"/>
      <c r="AX71" s="150">
        <f>AN71</f>
        <v>13</v>
      </c>
      <c r="AY71" s="150"/>
      <c r="AZ71" s="150"/>
      <c r="BA71" s="150"/>
      <c r="BB71" s="150"/>
      <c r="BC71" s="150">
        <f>AN71-Y71</f>
        <v>-8</v>
      </c>
      <c r="BD71" s="150"/>
      <c r="BE71" s="150"/>
      <c r="BF71" s="150"/>
      <c r="BG71" s="150"/>
      <c r="BH71" s="150">
        <f>AS71-AD71</f>
        <v>0</v>
      </c>
      <c r="BI71" s="150"/>
      <c r="BJ71" s="150"/>
      <c r="BK71" s="150"/>
      <c r="BL71" s="150"/>
      <c r="BM71" s="91">
        <f t="shared" ref="BM71:BM74" si="3">BC71+BH71</f>
        <v>-8</v>
      </c>
      <c r="BN71" s="91"/>
      <c r="BO71" s="91"/>
      <c r="BP71" s="91"/>
      <c r="BQ71" s="91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26.4" customHeight="1" x14ac:dyDescent="0.25">
      <c r="A72" s="87">
        <v>0</v>
      </c>
      <c r="B72" s="87"/>
      <c r="C72" s="148" t="s">
        <v>91</v>
      </c>
      <c r="D72" s="107"/>
      <c r="E72" s="107"/>
      <c r="F72" s="107"/>
      <c r="G72" s="107"/>
      <c r="H72" s="107"/>
      <c r="I72" s="108"/>
      <c r="J72" s="149" t="s">
        <v>88</v>
      </c>
      <c r="K72" s="149"/>
      <c r="L72" s="149"/>
      <c r="M72" s="149"/>
      <c r="N72" s="149"/>
      <c r="O72" s="148" t="s">
        <v>90</v>
      </c>
      <c r="P72" s="107"/>
      <c r="Q72" s="107"/>
      <c r="R72" s="107"/>
      <c r="S72" s="107"/>
      <c r="T72" s="107"/>
      <c r="U72" s="107"/>
      <c r="V72" s="107"/>
      <c r="W72" s="107"/>
      <c r="X72" s="108"/>
      <c r="Y72" s="150">
        <v>14</v>
      </c>
      <c r="Z72" s="150"/>
      <c r="AA72" s="150"/>
      <c r="AB72" s="150"/>
      <c r="AC72" s="150"/>
      <c r="AD72" s="150">
        <v>0</v>
      </c>
      <c r="AE72" s="150"/>
      <c r="AF72" s="150"/>
      <c r="AG72" s="150"/>
      <c r="AH72" s="150"/>
      <c r="AI72" s="150">
        <f>Y72+AD72</f>
        <v>14</v>
      </c>
      <c r="AJ72" s="150"/>
      <c r="AK72" s="150"/>
      <c r="AL72" s="150"/>
      <c r="AM72" s="150"/>
      <c r="AN72" s="150">
        <v>8</v>
      </c>
      <c r="AO72" s="150"/>
      <c r="AP72" s="150"/>
      <c r="AQ72" s="150"/>
      <c r="AR72" s="150"/>
      <c r="AS72" s="150">
        <v>0</v>
      </c>
      <c r="AT72" s="150"/>
      <c r="AU72" s="150"/>
      <c r="AV72" s="150"/>
      <c r="AW72" s="150"/>
      <c r="AX72" s="150">
        <f>AN72</f>
        <v>8</v>
      </c>
      <c r="AY72" s="150"/>
      <c r="AZ72" s="150"/>
      <c r="BA72" s="150"/>
      <c r="BB72" s="150"/>
      <c r="BC72" s="150">
        <f>AN72-Y72</f>
        <v>-6</v>
      </c>
      <c r="BD72" s="150"/>
      <c r="BE72" s="150"/>
      <c r="BF72" s="150"/>
      <c r="BG72" s="150"/>
      <c r="BH72" s="150">
        <f>AS72-AD72</f>
        <v>0</v>
      </c>
      <c r="BI72" s="150"/>
      <c r="BJ72" s="150"/>
      <c r="BK72" s="150"/>
      <c r="BL72" s="150"/>
      <c r="BM72" s="91">
        <f t="shared" si="3"/>
        <v>-6</v>
      </c>
      <c r="BN72" s="91"/>
      <c r="BO72" s="91"/>
      <c r="BP72" s="91"/>
      <c r="BQ72" s="91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2" customFormat="1" ht="15.6" x14ac:dyDescent="0.25">
      <c r="A73" s="90">
        <v>0</v>
      </c>
      <c r="B73" s="90"/>
      <c r="C73" s="151" t="s">
        <v>92</v>
      </c>
      <c r="D73" s="152"/>
      <c r="E73" s="152"/>
      <c r="F73" s="152"/>
      <c r="G73" s="152"/>
      <c r="H73" s="152"/>
      <c r="I73" s="153"/>
      <c r="J73" s="89" t="s">
        <v>86</v>
      </c>
      <c r="K73" s="89"/>
      <c r="L73" s="89"/>
      <c r="M73" s="89"/>
      <c r="N73" s="89"/>
      <c r="O73" s="151" t="s">
        <v>86</v>
      </c>
      <c r="P73" s="152"/>
      <c r="Q73" s="152"/>
      <c r="R73" s="152"/>
      <c r="S73" s="152"/>
      <c r="T73" s="152"/>
      <c r="U73" s="152"/>
      <c r="V73" s="152"/>
      <c r="W73" s="152"/>
      <c r="X73" s="153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9" ht="26.4" customHeight="1" x14ac:dyDescent="0.25">
      <c r="A74" s="87">
        <v>0</v>
      </c>
      <c r="B74" s="87"/>
      <c r="C74" s="148" t="s">
        <v>93</v>
      </c>
      <c r="D74" s="107"/>
      <c r="E74" s="107"/>
      <c r="F74" s="107"/>
      <c r="G74" s="107"/>
      <c r="H74" s="107"/>
      <c r="I74" s="108"/>
      <c r="J74" s="149" t="s">
        <v>94</v>
      </c>
      <c r="K74" s="149"/>
      <c r="L74" s="149"/>
      <c r="M74" s="149"/>
      <c r="N74" s="149"/>
      <c r="O74" s="148" t="s">
        <v>95</v>
      </c>
      <c r="P74" s="107"/>
      <c r="Q74" s="107"/>
      <c r="R74" s="107"/>
      <c r="S74" s="107"/>
      <c r="T74" s="107"/>
      <c r="U74" s="107"/>
      <c r="V74" s="107"/>
      <c r="W74" s="107"/>
      <c r="X74" s="108"/>
      <c r="Y74" s="150">
        <v>1810</v>
      </c>
      <c r="Z74" s="150"/>
      <c r="AA74" s="150"/>
      <c r="AB74" s="150"/>
      <c r="AC74" s="150"/>
      <c r="AD74" s="150">
        <v>0</v>
      </c>
      <c r="AE74" s="150"/>
      <c r="AF74" s="150"/>
      <c r="AG74" s="150"/>
      <c r="AH74" s="150"/>
      <c r="AI74" s="150">
        <v>1810</v>
      </c>
      <c r="AJ74" s="150"/>
      <c r="AK74" s="150"/>
      <c r="AL74" s="150"/>
      <c r="AM74" s="150"/>
      <c r="AN74" s="150">
        <v>1810</v>
      </c>
      <c r="AO74" s="150"/>
      <c r="AP74" s="150"/>
      <c r="AQ74" s="150"/>
      <c r="AR74" s="150"/>
      <c r="AS74" s="150">
        <v>0</v>
      </c>
      <c r="AT74" s="150"/>
      <c r="AU74" s="150"/>
      <c r="AV74" s="150"/>
      <c r="AW74" s="150"/>
      <c r="AX74" s="150">
        <v>1810</v>
      </c>
      <c r="AY74" s="150"/>
      <c r="AZ74" s="150"/>
      <c r="BA74" s="150"/>
      <c r="BB74" s="150"/>
      <c r="BC74" s="150">
        <f>AN74-Y74</f>
        <v>0</v>
      </c>
      <c r="BD74" s="150"/>
      <c r="BE74" s="150"/>
      <c r="BF74" s="150"/>
      <c r="BG74" s="150"/>
      <c r="BH74" s="150">
        <f>AS74-AD74</f>
        <v>0</v>
      </c>
      <c r="BI74" s="150"/>
      <c r="BJ74" s="150"/>
      <c r="BK74" s="150"/>
      <c r="BL74" s="150"/>
      <c r="BM74" s="91">
        <f t="shared" si="3"/>
        <v>0</v>
      </c>
      <c r="BN74" s="91"/>
      <c r="BO74" s="91"/>
      <c r="BP74" s="91"/>
      <c r="BQ74" s="91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6" x14ac:dyDescent="0.25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5">
      <c r="A76" s="92" t="s">
        <v>62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</row>
    <row r="77" spans="1:79" ht="9" customHeight="1" x14ac:dyDescent="0.2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45" customHeight="1" x14ac:dyDescent="0.25">
      <c r="A78" s="73" t="s">
        <v>3</v>
      </c>
      <c r="B78" s="75"/>
      <c r="C78" s="73" t="s">
        <v>6</v>
      </c>
      <c r="D78" s="74"/>
      <c r="E78" s="74"/>
      <c r="F78" s="74"/>
      <c r="G78" s="74"/>
      <c r="H78" s="74"/>
      <c r="I78" s="75"/>
      <c r="J78" s="73" t="s">
        <v>5</v>
      </c>
      <c r="K78" s="74"/>
      <c r="L78" s="74"/>
      <c r="M78" s="74"/>
      <c r="N78" s="75"/>
      <c r="O78" s="78" t="s">
        <v>63</v>
      </c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2"/>
      <c r="BR78" s="10"/>
      <c r="BS78" s="10"/>
      <c r="BT78" s="10"/>
      <c r="BU78" s="10"/>
      <c r="BV78" s="10"/>
      <c r="BW78" s="10"/>
      <c r="BX78" s="10"/>
      <c r="BY78" s="10"/>
      <c r="BZ78" s="9"/>
    </row>
    <row r="79" spans="1:79" s="38" customFormat="1" ht="15.9" customHeight="1" x14ac:dyDescent="0.25">
      <c r="A79" s="83">
        <v>1</v>
      </c>
      <c r="B79" s="83"/>
      <c r="C79" s="83">
        <v>2</v>
      </c>
      <c r="D79" s="83"/>
      <c r="E79" s="83"/>
      <c r="F79" s="83"/>
      <c r="G79" s="83"/>
      <c r="H79" s="83"/>
      <c r="I79" s="83"/>
      <c r="J79" s="83">
        <v>3</v>
      </c>
      <c r="K79" s="83"/>
      <c r="L79" s="83"/>
      <c r="M79" s="83"/>
      <c r="N79" s="83"/>
      <c r="O79" s="181">
        <v>4</v>
      </c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  <c r="AZ79" s="182"/>
      <c r="BA79" s="182"/>
      <c r="BB79" s="182"/>
      <c r="BC79" s="182"/>
      <c r="BD79" s="182"/>
      <c r="BE79" s="182"/>
      <c r="BF79" s="182"/>
      <c r="BG79" s="182"/>
      <c r="BH79" s="182"/>
      <c r="BI79" s="182"/>
      <c r="BJ79" s="182"/>
      <c r="BK79" s="182"/>
      <c r="BL79" s="182"/>
      <c r="BM79" s="182"/>
      <c r="BN79" s="182"/>
      <c r="BO79" s="182"/>
      <c r="BP79" s="182"/>
      <c r="BQ79" s="183"/>
      <c r="BR79" s="36"/>
      <c r="BS79" s="36"/>
      <c r="BT79" s="36"/>
      <c r="BU79" s="36"/>
      <c r="BV79" s="36"/>
      <c r="BW79" s="36"/>
      <c r="BX79" s="36"/>
      <c r="BY79" s="36"/>
      <c r="BZ79" s="37"/>
    </row>
    <row r="80" spans="1:79" s="38" customFormat="1" ht="12.75" hidden="1" customHeight="1" x14ac:dyDescent="0.25">
      <c r="A80" s="72" t="s">
        <v>36</v>
      </c>
      <c r="B80" s="72"/>
      <c r="C80" s="134" t="s">
        <v>14</v>
      </c>
      <c r="D80" s="135"/>
      <c r="E80" s="135"/>
      <c r="F80" s="135"/>
      <c r="G80" s="135"/>
      <c r="H80" s="135"/>
      <c r="I80" s="136"/>
      <c r="J80" s="72" t="s">
        <v>15</v>
      </c>
      <c r="K80" s="72"/>
      <c r="L80" s="72"/>
      <c r="M80" s="72"/>
      <c r="N80" s="72"/>
      <c r="O80" s="156" t="s">
        <v>71</v>
      </c>
      <c r="P80" s="157"/>
      <c r="Q80" s="157"/>
      <c r="R80" s="157"/>
      <c r="S80" s="157"/>
      <c r="T80" s="157"/>
      <c r="U80" s="157"/>
      <c r="V80" s="157"/>
      <c r="W80" s="157"/>
      <c r="X80" s="157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8"/>
      <c r="BN80" s="158"/>
      <c r="BO80" s="158"/>
      <c r="BP80" s="158"/>
      <c r="BQ80" s="159"/>
      <c r="BR80" s="39"/>
      <c r="BS80" s="39"/>
      <c r="BT80" s="37"/>
      <c r="BU80" s="37"/>
      <c r="BV80" s="37"/>
      <c r="BW80" s="37"/>
      <c r="BX80" s="37"/>
      <c r="BY80" s="37"/>
      <c r="BZ80" s="37"/>
      <c r="CA80" s="38" t="s">
        <v>70</v>
      </c>
    </row>
    <row r="81" spans="1:79" s="48" customFormat="1" ht="15.6" x14ac:dyDescent="0.25">
      <c r="A81" s="71">
        <v>0</v>
      </c>
      <c r="B81" s="71"/>
      <c r="C81" s="71" t="s">
        <v>85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184"/>
      <c r="P81" s="178"/>
      <c r="Q81" s="178"/>
      <c r="R81" s="178"/>
      <c r="S81" s="178"/>
      <c r="T81" s="178"/>
      <c r="U81" s="178"/>
      <c r="V81" s="178"/>
      <c r="W81" s="178"/>
      <c r="X81" s="178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  <c r="BG81" s="179"/>
      <c r="BH81" s="179"/>
      <c r="BI81" s="179"/>
      <c r="BJ81" s="179"/>
      <c r="BK81" s="179"/>
      <c r="BL81" s="179"/>
      <c r="BM81" s="179"/>
      <c r="BN81" s="179"/>
      <c r="BO81" s="179"/>
      <c r="BP81" s="179"/>
      <c r="BQ81" s="180"/>
      <c r="BR81" s="46"/>
      <c r="BS81" s="46"/>
      <c r="BT81" s="46"/>
      <c r="BU81" s="46"/>
      <c r="BV81" s="46"/>
      <c r="BW81" s="46"/>
      <c r="BX81" s="46"/>
      <c r="BY81" s="46"/>
      <c r="BZ81" s="47"/>
      <c r="CA81" s="48" t="s">
        <v>65</v>
      </c>
    </row>
    <row r="82" spans="1:79" s="48" customFormat="1" ht="30" customHeight="1" x14ac:dyDescent="0.25">
      <c r="A82" s="71">
        <v>0</v>
      </c>
      <c r="B82" s="71"/>
      <c r="C82" s="72" t="s">
        <v>112</v>
      </c>
      <c r="D82" s="72"/>
      <c r="E82" s="72"/>
      <c r="F82" s="72"/>
      <c r="G82" s="72"/>
      <c r="H82" s="72"/>
      <c r="I82" s="72"/>
      <c r="J82" s="149" t="s">
        <v>88</v>
      </c>
      <c r="K82" s="149"/>
      <c r="L82" s="149"/>
      <c r="M82" s="149"/>
      <c r="N82" s="149"/>
      <c r="O82" s="177" t="s">
        <v>113</v>
      </c>
      <c r="P82" s="178"/>
      <c r="Q82" s="178"/>
      <c r="R82" s="178"/>
      <c r="S82" s="178"/>
      <c r="T82" s="178"/>
      <c r="U82" s="178"/>
      <c r="V82" s="178"/>
      <c r="W82" s="178"/>
      <c r="X82" s="178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80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9" ht="15.6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9" customHeight="1" x14ac:dyDescent="0.25">
      <c r="A84" s="92" t="s">
        <v>64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79" ht="15.9" customHeight="1" x14ac:dyDescent="0.25">
      <c r="A85" s="133" t="s">
        <v>193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</row>
    <row r="86" spans="1:79" ht="15.6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9" customHeight="1" x14ac:dyDescent="0.25">
      <c r="A87" s="92" t="s">
        <v>46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15.9" customHeight="1" x14ac:dyDescent="0.25">
      <c r="A88" s="133" t="s">
        <v>188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</row>
    <row r="89" spans="1:79" ht="15.9" customHeight="1" x14ac:dyDescent="0.25">
      <c r="A89" s="17"/>
      <c r="B89" s="17"/>
      <c r="C89" s="17"/>
      <c r="D89" s="17"/>
      <c r="E89" s="17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0" spans="1:79" ht="12" customHeight="1" x14ac:dyDescent="0.25">
      <c r="A90" s="30" t="s">
        <v>76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79" ht="12" customHeight="1" x14ac:dyDescent="0.25">
      <c r="A91" s="30" t="s">
        <v>67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2" spans="1:79" s="30" customFormat="1" ht="12" customHeight="1" x14ac:dyDescent="0.2">
      <c r="A92" s="30" t="s">
        <v>68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</row>
    <row r="93" spans="1:79" ht="15.9" customHeight="1" x14ac:dyDescent="0.3">
      <c r="A93" s="29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4" spans="1:79" ht="42" customHeight="1" x14ac:dyDescent="0.3">
      <c r="A94" s="137" t="s">
        <v>99</v>
      </c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3"/>
      <c r="AO94" s="3"/>
      <c r="AP94" s="154" t="s">
        <v>101</v>
      </c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</row>
    <row r="95" spans="1:79" x14ac:dyDescent="0.25">
      <c r="W95" s="127" t="s">
        <v>8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4"/>
      <c r="AO95" s="4"/>
      <c r="AP95" s="127" t="s">
        <v>72</v>
      </c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8" spans="1:60" ht="31.2" customHeight="1" x14ac:dyDescent="0.3">
      <c r="A98" s="128" t="s">
        <v>100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3"/>
      <c r="AO98" s="3"/>
      <c r="AP98" s="131" t="s">
        <v>102</v>
      </c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</row>
    <row r="99" spans="1:60" x14ac:dyDescent="0.25">
      <c r="W99" s="127" t="s">
        <v>8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4"/>
      <c r="AO99" s="4"/>
      <c r="AP99" s="127" t="s">
        <v>72</v>
      </c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</row>
  </sheetData>
  <mergeCells count="341">
    <mergeCell ref="A82:B82"/>
    <mergeCell ref="C82:I82"/>
    <mergeCell ref="J82:N82"/>
    <mergeCell ref="O82:BQ82"/>
    <mergeCell ref="AN72:AR72"/>
    <mergeCell ref="AS72:AW72"/>
    <mergeCell ref="AX72:BB72"/>
    <mergeCell ref="BC72:BG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O79:BQ79"/>
    <mergeCell ref="O81:BQ81"/>
    <mergeCell ref="A81:B81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O70:X70"/>
    <mergeCell ref="Y70:AC70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I60:AM60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I56:AM56"/>
    <mergeCell ref="AN56:AR56"/>
    <mergeCell ref="AS59:AX59"/>
    <mergeCell ref="AY59:BC59"/>
    <mergeCell ref="AY57:BC57"/>
    <mergeCell ref="BN40:BQ40"/>
    <mergeCell ref="A87:BL87"/>
    <mergeCell ref="AK40:AO40"/>
    <mergeCell ref="A42:B42"/>
    <mergeCell ref="AD67:AH67"/>
    <mergeCell ref="AF40:AJ40"/>
    <mergeCell ref="A47:BQ47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I66:AM66"/>
    <mergeCell ref="BC65:BQ65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BC67:BG67"/>
    <mergeCell ref="BC68:BG68"/>
    <mergeCell ref="AP94:BH94"/>
    <mergeCell ref="AN65:BB65"/>
    <mergeCell ref="A62:BQ62"/>
    <mergeCell ref="C67:I67"/>
    <mergeCell ref="J80:N80"/>
    <mergeCell ref="A79:B79"/>
    <mergeCell ref="A68:B68"/>
    <mergeCell ref="O69:X69"/>
    <mergeCell ref="Y69:AC69"/>
    <mergeCell ref="A67:B67"/>
    <mergeCell ref="Y68:AC68"/>
    <mergeCell ref="O80:BQ80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N66:AR66"/>
    <mergeCell ref="J69:N69"/>
    <mergeCell ref="A78:B78"/>
    <mergeCell ref="C78:I78"/>
    <mergeCell ref="BC69:BG69"/>
    <mergeCell ref="BM69:BQ69"/>
    <mergeCell ref="BH69:BL69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AK43:AO43"/>
    <mergeCell ref="C49:BQ49"/>
    <mergeCell ref="BN43:BQ43"/>
    <mergeCell ref="AP43:AT43"/>
    <mergeCell ref="AP99:BH99"/>
    <mergeCell ref="A98:V98"/>
    <mergeCell ref="W98:AM98"/>
    <mergeCell ref="AP98:BH98"/>
    <mergeCell ref="W99:AM99"/>
    <mergeCell ref="AP95:BH95"/>
    <mergeCell ref="A88:BL88"/>
    <mergeCell ref="C80:I80"/>
    <mergeCell ref="W95:AM95"/>
    <mergeCell ref="A94:V94"/>
    <mergeCell ref="W94:AM94"/>
    <mergeCell ref="A84:BL84"/>
    <mergeCell ref="A85:BL85"/>
    <mergeCell ref="A50:B50"/>
    <mergeCell ref="A51:B51"/>
    <mergeCell ref="A54:BN54"/>
    <mergeCell ref="A53:BN53"/>
    <mergeCell ref="C50:BQ50"/>
    <mergeCell ref="C51:BQ51"/>
    <mergeCell ref="AN67:AR67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G26:BL26"/>
    <mergeCell ref="A34:F34"/>
    <mergeCell ref="G34:BL34"/>
    <mergeCell ref="A38:BQ38"/>
    <mergeCell ref="C39:Z40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C41:Z41"/>
    <mergeCell ref="BI40:BM40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BN42:BQ42"/>
    <mergeCell ref="BN41:BQ41"/>
    <mergeCell ref="C42:Z42"/>
    <mergeCell ref="AK42:AO42"/>
    <mergeCell ref="AF42:AJ42"/>
    <mergeCell ref="AA42:AE42"/>
    <mergeCell ref="A43:B43"/>
    <mergeCell ref="A49:B49"/>
    <mergeCell ref="AF43:AJ43"/>
    <mergeCell ref="AZ43:BC43"/>
    <mergeCell ref="AU43:AY43"/>
    <mergeCell ref="AA43:AE43"/>
    <mergeCell ref="C43:Z43"/>
    <mergeCell ref="C81:I81"/>
    <mergeCell ref="J81:N81"/>
    <mergeCell ref="A80:B80"/>
    <mergeCell ref="J78:N78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78:BQ78"/>
    <mergeCell ref="C79:I79"/>
    <mergeCell ref="J79:N79"/>
    <mergeCell ref="C68:I68"/>
    <mergeCell ref="J68:N68"/>
    <mergeCell ref="O68:X68"/>
    <mergeCell ref="C69:I69"/>
    <mergeCell ref="A69:B69"/>
    <mergeCell ref="AD69:AH69"/>
    <mergeCell ref="A76:BQ76"/>
  </mergeCells>
  <phoneticPr fontId="0" type="noConversion"/>
  <conditionalFormatting sqref="C77 C86 C69 C81">
    <cfRule type="cellIs" dxfId="16" priority="23" stopIfTrue="1" operator="equal">
      <formula>$C68</formula>
    </cfRule>
  </conditionalFormatting>
  <conditionalFormatting sqref="A69:B69 A77:B77 A81:B81 A86:B86 A59:B59 A75:B75 A83:B83">
    <cfRule type="cellIs" dxfId="15" priority="24" stopIfTrue="1" operator="equal">
      <formula>0</formula>
    </cfRule>
  </conditionalFormatting>
  <conditionalFormatting sqref="A60:B60">
    <cfRule type="cellIs" dxfId="14" priority="22" stopIfTrue="1" operator="equal">
      <formula>0</formula>
    </cfRule>
  </conditionalFormatting>
  <conditionalFormatting sqref="C75">
    <cfRule type="cellIs" dxfId="13" priority="26" stopIfTrue="1" operator="equal">
      <formula>$C69</formula>
    </cfRule>
  </conditionalFormatting>
  <conditionalFormatting sqref="C70">
    <cfRule type="cellIs" dxfId="12" priority="19" stopIfTrue="1" operator="equal">
      <formula>$C69</formula>
    </cfRule>
  </conditionalFormatting>
  <conditionalFormatting sqref="A70:B70">
    <cfRule type="cellIs" dxfId="11" priority="20" stopIfTrue="1" operator="equal">
      <formula>0</formula>
    </cfRule>
  </conditionalFormatting>
  <conditionalFormatting sqref="C71">
    <cfRule type="cellIs" dxfId="10" priority="17" stopIfTrue="1" operator="equal">
      <formula>$C70</formula>
    </cfRule>
  </conditionalFormatting>
  <conditionalFormatting sqref="A71:B71">
    <cfRule type="cellIs" dxfId="9" priority="18" stopIfTrue="1" operator="equal">
      <formula>0</formula>
    </cfRule>
  </conditionalFormatting>
  <conditionalFormatting sqref="C72">
    <cfRule type="cellIs" dxfId="8" priority="15" stopIfTrue="1" operator="equal">
      <formula>$C71</formula>
    </cfRule>
  </conditionalFormatting>
  <conditionalFormatting sqref="A72:B72">
    <cfRule type="cellIs" dxfId="7" priority="16" stopIfTrue="1" operator="equal">
      <formula>0</formula>
    </cfRule>
  </conditionalFormatting>
  <conditionalFormatting sqref="C73">
    <cfRule type="cellIs" dxfId="6" priority="13" stopIfTrue="1" operator="equal">
      <formula>$C72</formula>
    </cfRule>
  </conditionalFormatting>
  <conditionalFormatting sqref="A73:B73">
    <cfRule type="cellIs" dxfId="5" priority="14" stopIfTrue="1" operator="equal">
      <formula>0</formula>
    </cfRule>
  </conditionalFormatting>
  <conditionalFormatting sqref="C74">
    <cfRule type="cellIs" dxfId="4" priority="11" stopIfTrue="1" operator="equal">
      <formula>$C73</formula>
    </cfRule>
  </conditionalFormatting>
  <conditionalFormatting sqref="A74:B74">
    <cfRule type="cellIs" dxfId="3" priority="12" stopIfTrue="1" operator="equal">
      <formula>0</formula>
    </cfRule>
  </conditionalFormatting>
  <conditionalFormatting sqref="C83">
    <cfRule type="cellIs" dxfId="2" priority="28" stopIfTrue="1" operator="equal">
      <formula>$C81</formula>
    </cfRule>
  </conditionalFormatting>
  <conditionalFormatting sqref="C82">
    <cfRule type="cellIs" dxfId="1" priority="7" stopIfTrue="1" operator="equal">
      <formula>$C81</formula>
    </cfRule>
  </conditionalFormatting>
  <conditionalFormatting sqref="A82:B82">
    <cfRule type="cellIs" dxfId="0" priority="8" stopIfTrue="1" operator="equal">
      <formula>0</formula>
    </cfRule>
  </conditionalFormatting>
  <pageMargins left="0.39370078740157483" right="0.31496062992125984" top="0.31496062992125984" bottom="0.31496062992125984" header="0" footer="0"/>
  <pageSetup paperSize="9" scale="67" fitToHeight="999" orientation="landscape" r:id="rId1"/>
  <headerFooter alignWithMargins="0"/>
  <rowBreaks count="1" manualBreakCount="1">
    <brk id="60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7" workbookViewId="0">
      <selection activeCell="M11" sqref="M11"/>
    </sheetView>
  </sheetViews>
  <sheetFormatPr defaultRowHeight="13.2" x14ac:dyDescent="0.25"/>
  <cols>
    <col min="1" max="1" width="6.21875" customWidth="1"/>
    <col min="3" max="3" width="12.44140625" customWidth="1"/>
    <col min="5" max="5" width="11.88671875" customWidth="1"/>
    <col min="9" max="9" width="11" customWidth="1"/>
  </cols>
  <sheetData>
    <row r="1" spans="1:9" ht="15.6" x14ac:dyDescent="0.3">
      <c r="A1" s="49"/>
      <c r="B1" s="49"/>
      <c r="C1" s="49"/>
      <c r="D1" s="49"/>
      <c r="E1" s="49"/>
      <c r="F1" s="49"/>
      <c r="G1" s="50"/>
      <c r="H1" s="51"/>
      <c r="I1" s="51" t="s">
        <v>114</v>
      </c>
    </row>
    <row r="2" spans="1:9" ht="15.6" x14ac:dyDescent="0.3">
      <c r="A2" s="49"/>
      <c r="B2" s="49"/>
      <c r="C2" s="49"/>
      <c r="D2" s="49"/>
      <c r="E2" s="49"/>
      <c r="F2" s="49"/>
      <c r="G2" s="49"/>
      <c r="H2" s="49"/>
      <c r="I2" s="49"/>
    </row>
    <row r="3" spans="1:9" ht="15.6" x14ac:dyDescent="0.3">
      <c r="A3" s="211" t="s">
        <v>115</v>
      </c>
      <c r="B3" s="211"/>
      <c r="C3" s="211"/>
      <c r="D3" s="211"/>
      <c r="E3" s="211"/>
      <c r="F3" s="211"/>
      <c r="G3" s="211"/>
      <c r="H3" s="211"/>
      <c r="I3" s="211"/>
    </row>
    <row r="4" spans="1:9" ht="15.6" x14ac:dyDescent="0.3">
      <c r="A4" s="49"/>
      <c r="B4" s="49"/>
      <c r="C4" s="211" t="s">
        <v>194</v>
      </c>
      <c r="D4" s="212"/>
      <c r="E4" s="212"/>
      <c r="F4" s="212"/>
      <c r="G4" s="212"/>
      <c r="H4" s="49"/>
      <c r="I4" s="49"/>
    </row>
    <row r="5" spans="1:9" ht="15.6" x14ac:dyDescent="0.3">
      <c r="A5" s="49"/>
      <c r="B5" s="49"/>
      <c r="C5" s="49"/>
      <c r="D5" s="49"/>
      <c r="E5" s="49"/>
      <c r="F5" s="49"/>
      <c r="G5" s="49"/>
      <c r="H5" s="49"/>
      <c r="I5" s="49"/>
    </row>
    <row r="6" spans="1:9" ht="15.6" x14ac:dyDescent="0.3">
      <c r="A6" s="49" t="s">
        <v>7</v>
      </c>
      <c r="B6" s="209" t="str">
        <f>[1]звіт!F11</f>
        <v>0600000</v>
      </c>
      <c r="C6" s="208"/>
      <c r="D6" s="208" t="s">
        <v>98</v>
      </c>
      <c r="E6" s="208"/>
      <c r="F6" s="208"/>
      <c r="G6" s="208"/>
      <c r="H6" s="208"/>
      <c r="I6" s="208"/>
    </row>
    <row r="7" spans="1:9" ht="15.6" x14ac:dyDescent="0.3">
      <c r="A7" s="49"/>
      <c r="B7" s="206" t="s">
        <v>116</v>
      </c>
      <c r="C7" s="206"/>
      <c r="D7" s="186" t="s">
        <v>117</v>
      </c>
      <c r="E7" s="186"/>
      <c r="F7" s="186"/>
      <c r="G7" s="186"/>
      <c r="H7" s="186"/>
      <c r="I7" s="186"/>
    </row>
    <row r="8" spans="1:9" ht="15.6" x14ac:dyDescent="0.3">
      <c r="A8" s="49"/>
      <c r="B8" s="49"/>
      <c r="C8" s="49"/>
      <c r="D8" s="49"/>
      <c r="E8" s="49"/>
      <c r="F8" s="49"/>
      <c r="G8" s="49"/>
      <c r="H8" s="49"/>
      <c r="I8" s="49"/>
    </row>
    <row r="9" spans="1:9" ht="15.6" x14ac:dyDescent="0.3">
      <c r="A9" s="49" t="s">
        <v>33</v>
      </c>
      <c r="B9" s="208">
        <f>[1]звіт!F14</f>
        <v>610000</v>
      </c>
      <c r="C9" s="208"/>
      <c r="D9" s="208" t="s">
        <v>98</v>
      </c>
      <c r="E9" s="208"/>
      <c r="F9" s="208"/>
      <c r="G9" s="208"/>
      <c r="H9" s="208"/>
      <c r="I9" s="208"/>
    </row>
    <row r="10" spans="1:9" ht="15.6" x14ac:dyDescent="0.3">
      <c r="A10" s="49"/>
      <c r="B10" s="206" t="s">
        <v>116</v>
      </c>
      <c r="C10" s="206"/>
      <c r="D10" s="186" t="s">
        <v>118</v>
      </c>
      <c r="E10" s="186"/>
      <c r="F10" s="186"/>
      <c r="G10" s="186"/>
      <c r="H10" s="186"/>
      <c r="I10" s="186"/>
    </row>
    <row r="11" spans="1:9" ht="15.6" x14ac:dyDescent="0.3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15.6" x14ac:dyDescent="0.3">
      <c r="A12" s="49" t="s">
        <v>34</v>
      </c>
      <c r="B12" s="209" t="s">
        <v>106</v>
      </c>
      <c r="C12" s="209"/>
      <c r="D12" s="210" t="s">
        <v>107</v>
      </c>
      <c r="E12" s="210"/>
      <c r="F12" s="210"/>
      <c r="G12" s="210"/>
      <c r="H12" s="210"/>
      <c r="I12" s="210"/>
    </row>
    <row r="13" spans="1:9" ht="15.6" x14ac:dyDescent="0.3">
      <c r="A13" s="49"/>
      <c r="B13" s="206" t="s">
        <v>116</v>
      </c>
      <c r="C13" s="206"/>
      <c r="D13" s="186" t="s">
        <v>119</v>
      </c>
      <c r="E13" s="186"/>
      <c r="F13" s="186"/>
      <c r="G13" s="186"/>
      <c r="H13" s="186"/>
      <c r="I13" s="186"/>
    </row>
    <row r="14" spans="1:9" ht="15.6" x14ac:dyDescent="0.3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5.6" x14ac:dyDescent="0.3">
      <c r="A15" s="49" t="s">
        <v>120</v>
      </c>
      <c r="B15" s="49" t="s">
        <v>121</v>
      </c>
      <c r="C15" s="49"/>
      <c r="D15" s="49"/>
      <c r="E15" s="49"/>
      <c r="F15" s="49"/>
      <c r="G15" s="49"/>
      <c r="H15" s="49"/>
      <c r="I15" s="49"/>
    </row>
    <row r="16" spans="1:9" ht="15.6" x14ac:dyDescent="0.3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5.6" x14ac:dyDescent="0.3">
      <c r="A17" s="77" t="s">
        <v>3</v>
      </c>
      <c r="B17" s="77" t="s">
        <v>122</v>
      </c>
      <c r="C17" s="77"/>
      <c r="D17" s="207" t="s">
        <v>123</v>
      </c>
      <c r="E17" s="207"/>
      <c r="F17" s="207"/>
      <c r="G17" s="207"/>
      <c r="H17" s="207"/>
      <c r="I17" s="207"/>
    </row>
    <row r="18" spans="1:9" ht="15.6" x14ac:dyDescent="0.25">
      <c r="A18" s="77"/>
      <c r="B18" s="77"/>
      <c r="C18" s="77"/>
      <c r="D18" s="77" t="s">
        <v>124</v>
      </c>
      <c r="E18" s="77"/>
      <c r="F18" s="77" t="s">
        <v>125</v>
      </c>
      <c r="G18" s="77"/>
      <c r="H18" s="77" t="s">
        <v>126</v>
      </c>
      <c r="I18" s="77"/>
    </row>
    <row r="19" spans="1:9" x14ac:dyDescent="0.25">
      <c r="A19" s="41">
        <v>1</v>
      </c>
      <c r="B19" s="160">
        <v>2</v>
      </c>
      <c r="C19" s="160"/>
      <c r="D19" s="160">
        <v>3</v>
      </c>
      <c r="E19" s="160"/>
      <c r="F19" s="160">
        <v>4</v>
      </c>
      <c r="G19" s="160"/>
      <c r="H19" s="160">
        <v>5</v>
      </c>
      <c r="I19" s="160"/>
    </row>
    <row r="20" spans="1:9" ht="15.6" x14ac:dyDescent="0.25">
      <c r="A20" s="52"/>
      <c r="B20" s="193" t="s">
        <v>127</v>
      </c>
      <c r="C20" s="194"/>
      <c r="D20" s="200" t="s">
        <v>128</v>
      </c>
      <c r="E20" s="200"/>
      <c r="F20" s="200" t="s">
        <v>128</v>
      </c>
      <c r="G20" s="200"/>
      <c r="H20" s="200" t="s">
        <v>128</v>
      </c>
      <c r="I20" s="200"/>
    </row>
    <row r="21" spans="1:9" ht="15.6" x14ac:dyDescent="0.25">
      <c r="A21" s="52"/>
      <c r="B21" s="201" t="s">
        <v>184</v>
      </c>
      <c r="C21" s="201"/>
      <c r="D21" s="195">
        <v>125</v>
      </c>
      <c r="E21" s="196"/>
      <c r="F21" s="202"/>
      <c r="G21" s="203"/>
      <c r="H21" s="77"/>
      <c r="I21" s="77"/>
    </row>
    <row r="22" spans="1:9" ht="127.2" customHeight="1" x14ac:dyDescent="0.25">
      <c r="A22" s="52"/>
      <c r="B22" s="190" t="s">
        <v>80</v>
      </c>
      <c r="C22" s="191"/>
      <c r="D22" s="204">
        <v>125</v>
      </c>
      <c r="E22" s="205"/>
      <c r="F22" s="77"/>
      <c r="G22" s="77"/>
      <c r="H22" s="77"/>
      <c r="I22" s="77"/>
    </row>
    <row r="23" spans="1:9" ht="15.6" x14ac:dyDescent="0.25">
      <c r="A23" s="52"/>
      <c r="B23" s="198" t="s">
        <v>129</v>
      </c>
      <c r="C23" s="198"/>
      <c r="D23" s="199" t="s">
        <v>128</v>
      </c>
      <c r="E23" s="199"/>
      <c r="F23" s="200" t="s">
        <v>128</v>
      </c>
      <c r="G23" s="200"/>
      <c r="H23" s="200" t="s">
        <v>128</v>
      </c>
      <c r="I23" s="200"/>
    </row>
    <row r="24" spans="1:9" ht="15.6" x14ac:dyDescent="0.25">
      <c r="A24" s="52"/>
      <c r="B24" s="198" t="s">
        <v>130</v>
      </c>
      <c r="C24" s="198"/>
      <c r="D24" s="192"/>
      <c r="E24" s="192"/>
      <c r="F24" s="77"/>
      <c r="G24" s="77"/>
      <c r="H24" s="77"/>
      <c r="I24" s="77"/>
    </row>
    <row r="25" spans="1:9" ht="15.6" x14ac:dyDescent="0.25">
      <c r="A25" s="52"/>
      <c r="B25" s="198" t="s">
        <v>131</v>
      </c>
      <c r="C25" s="198"/>
      <c r="D25" s="192"/>
      <c r="E25" s="192"/>
      <c r="F25" s="77"/>
      <c r="G25" s="77"/>
      <c r="H25" s="77"/>
      <c r="I25" s="77"/>
    </row>
    <row r="26" spans="1:9" ht="15.6" x14ac:dyDescent="0.25">
      <c r="A26" s="52"/>
      <c r="B26" s="187"/>
      <c r="C26" s="187"/>
      <c r="D26" s="192"/>
      <c r="E26" s="192"/>
      <c r="F26" s="77"/>
      <c r="G26" s="77"/>
      <c r="H26" s="77"/>
      <c r="I26" s="77"/>
    </row>
    <row r="27" spans="1:9" ht="15.6" x14ac:dyDescent="0.25">
      <c r="A27" s="52"/>
      <c r="B27" s="190" t="s">
        <v>132</v>
      </c>
      <c r="C27" s="191"/>
      <c r="D27" s="192"/>
      <c r="E27" s="192"/>
      <c r="F27" s="77"/>
      <c r="G27" s="77"/>
      <c r="H27" s="77"/>
      <c r="I27" s="77"/>
    </row>
    <row r="28" spans="1:9" ht="15.6" x14ac:dyDescent="0.25">
      <c r="A28" s="52"/>
      <c r="B28" s="187"/>
      <c r="C28" s="187"/>
      <c r="D28" s="192"/>
      <c r="E28" s="192"/>
      <c r="F28" s="77"/>
      <c r="G28" s="77"/>
      <c r="H28" s="77"/>
      <c r="I28" s="77"/>
    </row>
    <row r="29" spans="1:9" ht="15.6" x14ac:dyDescent="0.25">
      <c r="A29" s="52"/>
      <c r="B29" s="193" t="s">
        <v>133</v>
      </c>
      <c r="C29" s="194"/>
      <c r="D29" s="195">
        <v>125</v>
      </c>
      <c r="E29" s="196"/>
      <c r="F29" s="195"/>
      <c r="G29" s="196"/>
      <c r="H29" s="77"/>
      <c r="I29" s="77"/>
    </row>
    <row r="30" spans="1:9" x14ac:dyDescent="0.25">
      <c r="A30" s="197" t="s">
        <v>134</v>
      </c>
      <c r="B30" s="197"/>
      <c r="C30" s="197"/>
      <c r="D30" s="197"/>
      <c r="E30" s="197"/>
      <c r="F30" s="197"/>
      <c r="G30" s="197"/>
      <c r="H30" s="197"/>
      <c r="I30" s="197"/>
    </row>
    <row r="31" spans="1:9" ht="15.6" x14ac:dyDescent="0.3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5.6" x14ac:dyDescent="0.3">
      <c r="A32" s="49" t="s">
        <v>135</v>
      </c>
      <c r="B32" s="49" t="s">
        <v>136</v>
      </c>
      <c r="C32" s="49"/>
      <c r="D32" s="49"/>
      <c r="E32" s="49"/>
      <c r="F32" s="49"/>
      <c r="G32" s="49"/>
      <c r="H32" s="49"/>
      <c r="I32" s="49"/>
    </row>
    <row r="33" spans="1:9" ht="15.6" x14ac:dyDescent="0.3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31.2" x14ac:dyDescent="0.25">
      <c r="A34" s="40" t="s">
        <v>3</v>
      </c>
      <c r="B34" s="77" t="s">
        <v>137</v>
      </c>
      <c r="C34" s="77"/>
      <c r="D34" s="77" t="s">
        <v>138</v>
      </c>
      <c r="E34" s="77"/>
      <c r="F34" s="77"/>
      <c r="G34" s="77"/>
      <c r="H34" s="77"/>
      <c r="I34" s="77"/>
    </row>
    <row r="35" spans="1:9" x14ac:dyDescent="0.25">
      <c r="A35" s="41">
        <v>1</v>
      </c>
      <c r="B35" s="186">
        <v>2</v>
      </c>
      <c r="C35" s="186"/>
      <c r="D35" s="160">
        <v>3</v>
      </c>
      <c r="E35" s="160"/>
      <c r="F35" s="160"/>
      <c r="G35" s="160"/>
      <c r="H35" s="160"/>
      <c r="I35" s="160"/>
    </row>
    <row r="36" spans="1:9" ht="15.6" x14ac:dyDescent="0.25">
      <c r="A36" s="52"/>
      <c r="B36" s="187" t="s">
        <v>130</v>
      </c>
      <c r="C36" s="187"/>
      <c r="D36" s="187"/>
      <c r="E36" s="187"/>
      <c r="F36" s="187"/>
      <c r="G36" s="187"/>
      <c r="H36" s="187"/>
      <c r="I36" s="187"/>
    </row>
    <row r="37" spans="1:9" ht="15.6" x14ac:dyDescent="0.25">
      <c r="A37" s="52"/>
      <c r="B37" s="187" t="s">
        <v>131</v>
      </c>
      <c r="C37" s="187"/>
      <c r="D37" s="187"/>
      <c r="E37" s="187"/>
      <c r="F37" s="187"/>
      <c r="G37" s="187"/>
      <c r="H37" s="187"/>
      <c r="I37" s="187"/>
    </row>
    <row r="38" spans="1:9" ht="15.6" x14ac:dyDescent="0.25">
      <c r="A38" s="52"/>
      <c r="B38" s="187"/>
      <c r="C38" s="187"/>
      <c r="D38" s="187"/>
      <c r="E38" s="187"/>
      <c r="F38" s="187"/>
      <c r="G38" s="187"/>
      <c r="H38" s="187"/>
      <c r="I38" s="187"/>
    </row>
    <row r="39" spans="1:9" ht="15.6" x14ac:dyDescent="0.25">
      <c r="A39" s="52"/>
      <c r="B39" s="187"/>
      <c r="C39" s="187"/>
      <c r="D39" s="187"/>
      <c r="E39" s="187"/>
      <c r="F39" s="187"/>
      <c r="G39" s="187"/>
      <c r="H39" s="187"/>
      <c r="I39" s="187"/>
    </row>
    <row r="40" spans="1:9" x14ac:dyDescent="0.25">
      <c r="A40" s="188" t="s">
        <v>139</v>
      </c>
      <c r="B40" s="189"/>
      <c r="C40" s="189"/>
      <c r="D40" s="189"/>
      <c r="E40" s="189"/>
      <c r="F40" s="189"/>
      <c r="G40" s="189"/>
      <c r="H40" s="189"/>
      <c r="I40" s="189"/>
    </row>
    <row r="41" spans="1:9" ht="15.6" x14ac:dyDescent="0.3">
      <c r="A41" s="49"/>
      <c r="B41" s="49"/>
      <c r="C41" s="49"/>
      <c r="D41" s="49"/>
      <c r="E41" s="49"/>
      <c r="F41" s="49"/>
      <c r="G41" s="49"/>
      <c r="H41" s="49"/>
      <c r="I41" s="49"/>
    </row>
    <row r="42" spans="1:9" ht="15.6" x14ac:dyDescent="0.3">
      <c r="A42" s="49"/>
      <c r="B42" s="49"/>
      <c r="C42" s="49"/>
      <c r="D42" s="49"/>
      <c r="E42" s="49"/>
      <c r="F42" s="49"/>
      <c r="G42" s="49"/>
      <c r="H42" s="49"/>
      <c r="I42" s="49"/>
    </row>
    <row r="43" spans="1:9" ht="15.6" x14ac:dyDescent="0.3">
      <c r="A43" s="185" t="s">
        <v>140</v>
      </c>
      <c r="B43" s="185"/>
      <c r="C43" s="185"/>
      <c r="D43" s="185"/>
      <c r="E43" s="185"/>
      <c r="F43" s="185"/>
      <c r="G43" s="185"/>
      <c r="H43" s="185"/>
      <c r="I43" s="185"/>
    </row>
    <row r="44" spans="1:9" ht="15.6" x14ac:dyDescent="0.3">
      <c r="A44" s="50"/>
      <c r="B44" s="50"/>
      <c r="C44" s="53"/>
      <c r="D44" s="53"/>
      <c r="E44" s="53"/>
      <c r="F44" s="53"/>
      <c r="G44" s="53"/>
      <c r="H44" s="49"/>
      <c r="I44" s="49"/>
    </row>
  </sheetData>
  <mergeCells count="79">
    <mergeCell ref="A3:I3"/>
    <mergeCell ref="C4:G4"/>
    <mergeCell ref="B6:C6"/>
    <mergeCell ref="D6:I6"/>
    <mergeCell ref="B7:C7"/>
    <mergeCell ref="D7:I7"/>
    <mergeCell ref="B9:C9"/>
    <mergeCell ref="D9:I9"/>
    <mergeCell ref="B10:C10"/>
    <mergeCell ref="D10:I10"/>
    <mergeCell ref="B12:C12"/>
    <mergeCell ref="D12:I12"/>
    <mergeCell ref="B13:C13"/>
    <mergeCell ref="D13:I13"/>
    <mergeCell ref="A17:A18"/>
    <mergeCell ref="B17:C18"/>
    <mergeCell ref="D17:I17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</mergeCells>
  <pageMargins left="0.70866141732283472" right="0.70866141732283472" top="0.3937007874015748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3"/>
  <sheetViews>
    <sheetView view="pageBreakPreview" topLeftCell="A7" zoomScaleNormal="100" zoomScaleSheetLayoutView="100" workbookViewId="0">
      <selection activeCell="AV24" sqref="AV24:AZ24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77734375" style="65" customWidth="1"/>
    <col min="47" max="49" width="2" style="65" customWidth="1"/>
    <col min="50" max="50" width="3.88671875" style="65" customWidth="1"/>
    <col min="51" max="65" width="2" style="65" customWidth="1"/>
    <col min="66" max="66" width="7.109375" style="65" customWidth="1"/>
  </cols>
  <sheetData>
    <row r="2" spans="1:66" ht="15.6" x14ac:dyDescent="0.3">
      <c r="A2" s="54"/>
      <c r="B2" s="54"/>
      <c r="C2" s="54"/>
      <c r="D2" s="250" t="s">
        <v>106</v>
      </c>
      <c r="E2" s="250"/>
      <c r="F2" s="250"/>
      <c r="G2" s="250"/>
      <c r="H2" s="250"/>
      <c r="I2" s="250"/>
      <c r="J2" s="250"/>
      <c r="K2" s="250"/>
      <c r="L2" s="54"/>
      <c r="M2" s="250" t="s">
        <v>110</v>
      </c>
      <c r="N2" s="250"/>
      <c r="O2" s="250"/>
      <c r="P2" s="250"/>
      <c r="Q2" s="250"/>
      <c r="R2" s="250"/>
      <c r="S2" s="55"/>
      <c r="T2" s="251" t="s">
        <v>107</v>
      </c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</row>
    <row r="3" spans="1:66" x14ac:dyDescent="0.25">
      <c r="A3" s="56"/>
      <c r="B3" s="56"/>
      <c r="C3" s="56"/>
      <c r="D3" s="252" t="s">
        <v>116</v>
      </c>
      <c r="E3" s="252"/>
      <c r="F3" s="252"/>
      <c r="G3" s="252"/>
      <c r="H3" s="252"/>
      <c r="I3" s="252"/>
      <c r="J3" s="252"/>
      <c r="K3" s="252"/>
      <c r="L3" s="57"/>
      <c r="M3" s="252" t="s">
        <v>141</v>
      </c>
      <c r="N3" s="252"/>
      <c r="O3" s="252"/>
      <c r="P3" s="252"/>
      <c r="Q3" s="252"/>
      <c r="R3" s="252"/>
      <c r="S3" s="58"/>
      <c r="T3" s="252" t="s">
        <v>142</v>
      </c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4"/>
      <c r="B6" s="54"/>
      <c r="C6" s="54" t="s">
        <v>143</v>
      </c>
      <c r="D6" s="54" t="s">
        <v>144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53" t="s">
        <v>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43" t="s">
        <v>145</v>
      </c>
      <c r="AF8" s="243"/>
      <c r="AG8" s="243"/>
      <c r="AH8" s="243"/>
      <c r="AI8" s="253">
        <v>2022</v>
      </c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>
        <v>2023</v>
      </c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</row>
    <row r="9" spans="1:66" x14ac:dyDescent="0.25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43"/>
      <c r="AF9" s="243"/>
      <c r="AG9" s="243"/>
      <c r="AH9" s="243"/>
      <c r="AI9" s="243" t="s">
        <v>146</v>
      </c>
      <c r="AJ9" s="243"/>
      <c r="AK9" s="243"/>
      <c r="AL9" s="243"/>
      <c r="AM9" s="243"/>
      <c r="AN9" s="243"/>
      <c r="AO9" s="243" t="s">
        <v>147</v>
      </c>
      <c r="AP9" s="243"/>
      <c r="AQ9" s="243"/>
      <c r="AR9" s="243"/>
      <c r="AS9" s="243"/>
      <c r="AT9" s="243"/>
      <c r="AU9" s="243" t="s">
        <v>148</v>
      </c>
      <c r="AV9" s="243"/>
      <c r="AW9" s="243"/>
      <c r="AX9" s="243"/>
      <c r="AY9" s="243" t="s">
        <v>146</v>
      </c>
      <c r="AZ9" s="243"/>
      <c r="BA9" s="243"/>
      <c r="BB9" s="243"/>
      <c r="BC9" s="243"/>
      <c r="BD9" s="243"/>
      <c r="BE9" s="243" t="s">
        <v>147</v>
      </c>
      <c r="BF9" s="243"/>
      <c r="BG9" s="243"/>
      <c r="BH9" s="243"/>
      <c r="BI9" s="243"/>
      <c r="BJ9" s="243"/>
      <c r="BK9" s="243" t="s">
        <v>148</v>
      </c>
      <c r="BL9" s="243"/>
      <c r="BM9" s="243"/>
      <c r="BN9" s="243"/>
    </row>
    <row r="10" spans="1:66" ht="15.6" x14ac:dyDescent="0.25">
      <c r="A10" s="244" t="s">
        <v>80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6"/>
    </row>
    <row r="11" spans="1:66" x14ac:dyDescent="0.25">
      <c r="A11" s="247" t="s">
        <v>149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</row>
    <row r="12" spans="1:66" ht="21.6" customHeight="1" x14ac:dyDescent="0.25">
      <c r="A12" s="88" t="s">
        <v>93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237" t="s">
        <v>150</v>
      </c>
      <c r="AF12" s="238"/>
      <c r="AG12" s="238"/>
      <c r="AH12" s="239"/>
      <c r="AI12" s="231">
        <v>1810</v>
      </c>
      <c r="AJ12" s="231"/>
      <c r="AK12" s="231"/>
      <c r="AL12" s="231"/>
      <c r="AM12" s="231"/>
      <c r="AN12" s="231"/>
      <c r="AO12" s="231">
        <v>1810</v>
      </c>
      <c r="AP12" s="231"/>
      <c r="AQ12" s="231"/>
      <c r="AR12" s="231"/>
      <c r="AS12" s="231"/>
      <c r="AT12" s="231"/>
      <c r="AU12" s="232">
        <f>AO12/AI12</f>
        <v>1</v>
      </c>
      <c r="AV12" s="232"/>
      <c r="AW12" s="232"/>
      <c r="AX12" s="232"/>
      <c r="AY12" s="230">
        <v>1810</v>
      </c>
      <c r="AZ12" s="231"/>
      <c r="BA12" s="231"/>
      <c r="BB12" s="231"/>
      <c r="BC12" s="231"/>
      <c r="BD12" s="231"/>
      <c r="BE12" s="230">
        <v>1810</v>
      </c>
      <c r="BF12" s="231"/>
      <c r="BG12" s="231"/>
      <c r="BH12" s="231"/>
      <c r="BI12" s="231"/>
      <c r="BJ12" s="231"/>
      <c r="BK12" s="232">
        <f>BE12/AY12</f>
        <v>1</v>
      </c>
      <c r="BL12" s="232"/>
      <c r="BM12" s="232"/>
      <c r="BN12" s="232"/>
    </row>
    <row r="13" spans="1:66" x14ac:dyDescent="0.25">
      <c r="A13" s="240" t="s">
        <v>185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2"/>
      <c r="AE13" s="240">
        <v>1</v>
      </c>
      <c r="AF13" s="241"/>
      <c r="AG13" s="241"/>
      <c r="AH13" s="242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2"/>
      <c r="AV13" s="232"/>
      <c r="AW13" s="232"/>
      <c r="AX13" s="232"/>
      <c r="AY13" s="230"/>
      <c r="AZ13" s="231"/>
      <c r="BA13" s="231"/>
      <c r="BB13" s="231"/>
      <c r="BC13" s="231"/>
      <c r="BD13" s="231"/>
      <c r="BE13" s="230"/>
      <c r="BF13" s="231"/>
      <c r="BG13" s="231"/>
      <c r="BH13" s="231"/>
      <c r="BI13" s="231"/>
      <c r="BJ13" s="231"/>
      <c r="BK13" s="232"/>
      <c r="BL13" s="232"/>
      <c r="BM13" s="232"/>
      <c r="BN13" s="232"/>
    </row>
    <row r="14" spans="1:66" hidden="1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37"/>
      <c r="AF14" s="238"/>
      <c r="AG14" s="238"/>
      <c r="AH14" s="239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2"/>
      <c r="AV14" s="232"/>
      <c r="AW14" s="232"/>
      <c r="AX14" s="232"/>
      <c r="AY14" s="230"/>
      <c r="AZ14" s="231"/>
      <c r="BA14" s="231"/>
      <c r="BB14" s="231"/>
      <c r="BC14" s="231"/>
      <c r="BD14" s="231"/>
      <c r="BE14" s="230"/>
      <c r="BF14" s="231"/>
      <c r="BG14" s="231"/>
      <c r="BH14" s="231"/>
      <c r="BI14" s="231"/>
      <c r="BJ14" s="231"/>
      <c r="BK14" s="232"/>
      <c r="BL14" s="232"/>
      <c r="BM14" s="232"/>
      <c r="BN14" s="232"/>
    </row>
    <row r="15" spans="1:66" hidden="1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233"/>
      <c r="AF15" s="234"/>
      <c r="AG15" s="234"/>
      <c r="AH15" s="235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2"/>
      <c r="AV15" s="232"/>
      <c r="AW15" s="232"/>
      <c r="AX15" s="232"/>
      <c r="AY15" s="236"/>
      <c r="AZ15" s="231"/>
      <c r="BA15" s="231"/>
      <c r="BB15" s="231"/>
      <c r="BC15" s="231"/>
      <c r="BD15" s="231"/>
      <c r="BE15" s="236"/>
      <c r="BF15" s="231"/>
      <c r="BG15" s="231"/>
      <c r="BH15" s="231"/>
      <c r="BI15" s="231"/>
      <c r="BJ15" s="231"/>
      <c r="BK15" s="232"/>
      <c r="BL15" s="232"/>
      <c r="BM15" s="232"/>
      <c r="BN15" s="232"/>
    </row>
    <row r="16" spans="1:66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</row>
    <row r="17" spans="1:66" ht="14.4" x14ac:dyDescent="0.3">
      <c r="A17" s="59"/>
      <c r="B17" s="64" t="s">
        <v>151</v>
      </c>
      <c r="C17" s="227" t="s">
        <v>155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59"/>
      <c r="AH17" s="59"/>
      <c r="AI17" s="228" t="s">
        <v>152</v>
      </c>
      <c r="AJ17" s="228"/>
      <c r="AK17" s="228"/>
      <c r="AL17" s="228"/>
      <c r="AM17" s="64" t="s">
        <v>153</v>
      </c>
      <c r="AN17" s="229">
        <f>AU12*100</f>
        <v>100</v>
      </c>
      <c r="AO17" s="229"/>
      <c r="AP17" s="229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</row>
    <row r="18" spans="1:66" ht="13.8" x14ac:dyDescent="0.25">
      <c r="A18" s="59"/>
      <c r="B18" s="64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4.4" x14ac:dyDescent="0.3">
      <c r="A19" s="59"/>
      <c r="B19" s="64" t="s">
        <v>154</v>
      </c>
      <c r="C19" s="227" t="s">
        <v>190</v>
      </c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59"/>
      <c r="AH19" s="59"/>
      <c r="AI19" s="228" t="s">
        <v>152</v>
      </c>
      <c r="AJ19" s="228"/>
      <c r="AK19" s="228"/>
      <c r="AL19" s="228"/>
      <c r="AM19" s="64" t="s">
        <v>153</v>
      </c>
      <c r="AN19" s="229">
        <f>BK12*100</f>
        <v>100</v>
      </c>
      <c r="AO19" s="229"/>
      <c r="AP19" s="229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3.8" x14ac:dyDescent="0.25">
      <c r="A20" s="59"/>
      <c r="B20" s="64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</row>
    <row r="21" spans="1:66" ht="14.4" x14ac:dyDescent="0.3">
      <c r="B21" s="64" t="s">
        <v>156</v>
      </c>
      <c r="C21" s="227" t="s">
        <v>191</v>
      </c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59"/>
      <c r="AH21" s="59"/>
      <c r="AI21" s="228" t="s">
        <v>157</v>
      </c>
      <c r="AJ21" s="228"/>
      <c r="AK21" s="228"/>
      <c r="AL21" s="228"/>
      <c r="AM21" s="64"/>
      <c r="AN21" s="229"/>
      <c r="AO21" s="229"/>
      <c r="AP21" s="229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</row>
    <row r="22" spans="1:66" ht="31.2" customHeight="1" x14ac:dyDescent="0.25">
      <c r="AV22" s="215" t="s">
        <v>158</v>
      </c>
      <c r="AW22" s="215"/>
      <c r="AX22" s="215"/>
      <c r="AY22" s="215"/>
      <c r="AZ22" s="215"/>
      <c r="BA22" s="215" t="s">
        <v>159</v>
      </c>
      <c r="BB22" s="215"/>
      <c r="BC22" s="215"/>
      <c r="BD22" s="215"/>
      <c r="BE22" s="215"/>
      <c r="BF22" s="215"/>
      <c r="BG22" s="225" t="s">
        <v>160</v>
      </c>
      <c r="BH22" s="226"/>
      <c r="BI22" s="226"/>
      <c r="BJ22" s="226"/>
      <c r="BK22" s="226"/>
      <c r="BL22" s="226"/>
      <c r="BM22" s="226"/>
      <c r="BN22" s="226"/>
    </row>
    <row r="23" spans="1:66" x14ac:dyDescent="0.25">
      <c r="AV23" s="214" t="s">
        <v>161</v>
      </c>
      <c r="AW23" s="214"/>
      <c r="AX23" s="214"/>
      <c r="AY23" s="214"/>
      <c r="AZ23" s="214"/>
      <c r="BA23" s="219" t="s">
        <v>162</v>
      </c>
      <c r="BB23" s="219"/>
      <c r="BC23" s="219"/>
      <c r="BD23" s="219"/>
      <c r="BE23" s="219"/>
      <c r="BF23" s="219"/>
    </row>
    <row r="24" spans="1:66" ht="18" x14ac:dyDescent="0.35">
      <c r="B24" s="66" t="s">
        <v>163</v>
      </c>
      <c r="C24" s="223" t="s">
        <v>164</v>
      </c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59"/>
      <c r="AH24" s="59"/>
      <c r="AI24" s="221" t="s">
        <v>165</v>
      </c>
      <c r="AJ24" s="221"/>
      <c r="AK24" s="221"/>
      <c r="AL24" s="221"/>
      <c r="AM24" s="221" t="s">
        <v>153</v>
      </c>
      <c r="AN24" s="224">
        <f>AN19/AN17</f>
        <v>1</v>
      </c>
      <c r="AO24" s="224"/>
      <c r="AP24" s="224"/>
      <c r="AQ24" s="221" t="s">
        <v>153</v>
      </c>
      <c r="AR24" s="221">
        <v>25</v>
      </c>
      <c r="AS24" s="221"/>
      <c r="AT24" s="67"/>
      <c r="AV24" s="214" t="s">
        <v>166</v>
      </c>
      <c r="AW24" s="214"/>
      <c r="AX24" s="214"/>
      <c r="AY24" s="214"/>
      <c r="AZ24" s="214"/>
      <c r="BA24" s="214">
        <v>15</v>
      </c>
      <c r="BB24" s="214"/>
      <c r="BC24" s="214"/>
      <c r="BD24" s="214"/>
      <c r="BE24" s="214"/>
      <c r="BF24" s="214"/>
      <c r="BH24" s="65" t="s">
        <v>167</v>
      </c>
    </row>
    <row r="25" spans="1:66" x14ac:dyDescent="0.25"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I25" s="221"/>
      <c r="AJ25" s="221"/>
      <c r="AK25" s="221"/>
      <c r="AL25" s="221"/>
      <c r="AM25" s="221"/>
      <c r="AN25" s="224"/>
      <c r="AO25" s="224"/>
      <c r="AP25" s="224"/>
      <c r="AQ25" s="221"/>
      <c r="AR25" s="221"/>
      <c r="AS25" s="221"/>
      <c r="AV25" s="214" t="s">
        <v>168</v>
      </c>
      <c r="AW25" s="214"/>
      <c r="AX25" s="214"/>
      <c r="AY25" s="214"/>
      <c r="AZ25" s="214"/>
      <c r="BA25" s="214">
        <v>25</v>
      </c>
      <c r="BB25" s="214"/>
      <c r="BC25" s="214"/>
      <c r="BD25" s="214"/>
      <c r="BE25" s="214"/>
      <c r="BF25" s="214"/>
    </row>
    <row r="26" spans="1:66" ht="14.4" x14ac:dyDescent="0.3"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W26" s="249" t="s">
        <v>189</v>
      </c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</row>
    <row r="27" spans="1:66" ht="33" customHeight="1" x14ac:dyDescent="0.3">
      <c r="AV27" s="69"/>
      <c r="AW27" s="215" t="s">
        <v>169</v>
      </c>
      <c r="AX27" s="215"/>
      <c r="AY27" s="215"/>
      <c r="AZ27" s="215"/>
      <c r="BA27" s="215"/>
      <c r="BB27" s="215"/>
      <c r="BC27" s="215" t="s">
        <v>159</v>
      </c>
      <c r="BD27" s="215"/>
      <c r="BE27" s="215"/>
      <c r="BF27" s="215"/>
      <c r="BG27" s="215"/>
      <c r="BH27" s="215"/>
      <c r="BI27" s="216" t="s">
        <v>160</v>
      </c>
      <c r="BJ27" s="217"/>
      <c r="BK27" s="217"/>
      <c r="BL27" s="217"/>
      <c r="BM27" s="217"/>
      <c r="BN27" s="218"/>
    </row>
    <row r="28" spans="1:66" ht="14.4" x14ac:dyDescent="0.3">
      <c r="B28" s="66" t="s">
        <v>170</v>
      </c>
      <c r="C28" s="220" t="s">
        <v>171</v>
      </c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59"/>
      <c r="AH28" s="59"/>
      <c r="AI28" s="221" t="s">
        <v>172</v>
      </c>
      <c r="AJ28" s="221"/>
      <c r="AK28" s="221"/>
      <c r="AL28" s="221"/>
      <c r="AM28" s="66" t="s">
        <v>153</v>
      </c>
      <c r="AN28" s="222">
        <f>AN19+AN21+AR24</f>
        <v>125</v>
      </c>
      <c r="AO28" s="222"/>
      <c r="AP28" s="222"/>
      <c r="AR28" s="70"/>
      <c r="AS28" s="69"/>
      <c r="AT28" s="69"/>
      <c r="AU28" s="69"/>
      <c r="AW28" s="214" t="s">
        <v>173</v>
      </c>
      <c r="AX28" s="214"/>
      <c r="AY28" s="214"/>
      <c r="AZ28" s="214"/>
      <c r="BA28" s="214"/>
      <c r="BB28" s="214"/>
      <c r="BC28" s="219" t="s">
        <v>174</v>
      </c>
      <c r="BD28" s="219"/>
      <c r="BE28" s="219"/>
      <c r="BF28" s="219"/>
      <c r="BG28" s="219"/>
      <c r="BH28" s="219"/>
      <c r="BI28" s="219" t="s">
        <v>175</v>
      </c>
      <c r="BJ28" s="219"/>
      <c r="BK28" s="219"/>
      <c r="BL28" s="219"/>
      <c r="BM28" s="219"/>
      <c r="BN28" s="219"/>
    </row>
    <row r="29" spans="1:66" x14ac:dyDescent="0.25">
      <c r="AW29" s="214" t="s">
        <v>176</v>
      </c>
      <c r="AX29" s="214"/>
      <c r="AY29" s="214"/>
      <c r="AZ29" s="214"/>
      <c r="BA29" s="214"/>
      <c r="BB29" s="214"/>
      <c r="BC29" s="214" t="s">
        <v>177</v>
      </c>
      <c r="BD29" s="214"/>
      <c r="BE29" s="214"/>
      <c r="BF29" s="214"/>
      <c r="BG29" s="214"/>
      <c r="BH29" s="214"/>
      <c r="BI29" s="214" t="s">
        <v>178</v>
      </c>
      <c r="BJ29" s="214"/>
      <c r="BK29" s="214"/>
      <c r="BL29" s="214"/>
      <c r="BM29" s="214"/>
      <c r="BN29" s="214"/>
    </row>
    <row r="30" spans="1:66" x14ac:dyDescent="0.25">
      <c r="AI30" s="213" t="s">
        <v>192</v>
      </c>
      <c r="AJ30" s="213"/>
      <c r="AK30" s="213"/>
      <c r="AL30" s="213"/>
      <c r="AM30" s="213"/>
      <c r="AN30" s="213"/>
      <c r="AO30" s="213"/>
      <c r="AP30" s="213"/>
      <c r="AQ30" s="213"/>
      <c r="AW30" s="214" t="s">
        <v>179</v>
      </c>
      <c r="AX30" s="214"/>
      <c r="AY30" s="214"/>
      <c r="AZ30" s="214"/>
      <c r="BA30" s="214"/>
      <c r="BB30" s="214"/>
      <c r="BC30" s="214" t="s">
        <v>180</v>
      </c>
      <c r="BD30" s="214"/>
      <c r="BE30" s="214"/>
      <c r="BF30" s="214"/>
      <c r="BG30" s="214"/>
      <c r="BH30" s="214"/>
      <c r="BI30" s="214" t="s">
        <v>181</v>
      </c>
      <c r="BJ30" s="214"/>
      <c r="BK30" s="214"/>
      <c r="BL30" s="214"/>
      <c r="BM30" s="214"/>
      <c r="BN30" s="214"/>
    </row>
    <row r="31" spans="1:66" x14ac:dyDescent="0.25">
      <c r="AI31" s="213"/>
      <c r="AJ31" s="213"/>
      <c r="AK31" s="213"/>
      <c r="AL31" s="213"/>
      <c r="AM31" s="213"/>
      <c r="AN31" s="213"/>
      <c r="AO31" s="213"/>
      <c r="AP31" s="213"/>
      <c r="AQ31" s="213"/>
    </row>
    <row r="33" spans="1:66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</row>
  </sheetData>
  <mergeCells count="98">
    <mergeCell ref="AW26:BN26"/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BE12:BJ12"/>
    <mergeCell ref="BK12:BN12"/>
    <mergeCell ref="A13:AD13"/>
    <mergeCell ref="AE13:AH13"/>
    <mergeCell ref="AI13:AN13"/>
    <mergeCell ref="AO13:AT13"/>
    <mergeCell ref="AU13:AX13"/>
    <mergeCell ref="AY13:BD13"/>
    <mergeCell ref="BE13:BJ13"/>
    <mergeCell ref="BK13:BN13"/>
    <mergeCell ref="A12:AD12"/>
    <mergeCell ref="AE12:AH12"/>
    <mergeCell ref="AI12:AN12"/>
    <mergeCell ref="AO12:AT12"/>
    <mergeCell ref="AU12:AX12"/>
    <mergeCell ref="AY12:BD12"/>
    <mergeCell ref="BE14:BJ14"/>
    <mergeCell ref="BK14:BN14"/>
    <mergeCell ref="A15:AD15"/>
    <mergeCell ref="AE15:AH15"/>
    <mergeCell ref="AI15:AN15"/>
    <mergeCell ref="AO15:AT15"/>
    <mergeCell ref="AU15:AX15"/>
    <mergeCell ref="AY15:BD15"/>
    <mergeCell ref="BE15:BJ15"/>
    <mergeCell ref="BK15:BN15"/>
    <mergeCell ref="A14:AD14"/>
    <mergeCell ref="AE14:AH14"/>
    <mergeCell ref="AI14:AN14"/>
    <mergeCell ref="AO14:AT14"/>
    <mergeCell ref="AU14:AX14"/>
    <mergeCell ref="AY14:BD14"/>
    <mergeCell ref="BG22:BN22"/>
    <mergeCell ref="C17:AF17"/>
    <mergeCell ref="AI17:AL17"/>
    <mergeCell ref="AN17:AP17"/>
    <mergeCell ref="C19:AF19"/>
    <mergeCell ref="AI19:AL19"/>
    <mergeCell ref="AN19:AP19"/>
    <mergeCell ref="C21:AF21"/>
    <mergeCell ref="AI21:AL21"/>
    <mergeCell ref="AN21:AP21"/>
    <mergeCell ref="AV22:AZ22"/>
    <mergeCell ref="BA22:BF22"/>
    <mergeCell ref="AV23:AZ23"/>
    <mergeCell ref="BA23:BF23"/>
    <mergeCell ref="C24:AF25"/>
    <mergeCell ref="AI24:AL25"/>
    <mergeCell ref="AM24:AM25"/>
    <mergeCell ref="AN24:AP25"/>
    <mergeCell ref="AQ24:AQ25"/>
    <mergeCell ref="AR24:AS25"/>
    <mergeCell ref="AV24:AZ24"/>
    <mergeCell ref="BA24:BF24"/>
    <mergeCell ref="AV25:AZ25"/>
    <mergeCell ref="BA25:BF25"/>
    <mergeCell ref="C28:AF28"/>
    <mergeCell ref="AI28:AL28"/>
    <mergeCell ref="AN28:AP28"/>
    <mergeCell ref="AW28:BB28"/>
    <mergeCell ref="BC28:BH28"/>
    <mergeCell ref="AI30:AQ31"/>
    <mergeCell ref="AW30:BB30"/>
    <mergeCell ref="BC30:BH30"/>
    <mergeCell ref="BI30:BN30"/>
    <mergeCell ref="AW27:BB27"/>
    <mergeCell ref="BC27:BH27"/>
    <mergeCell ref="BI27:BN27"/>
    <mergeCell ref="BI28:BN28"/>
    <mergeCell ref="AW29:BB29"/>
    <mergeCell ref="BC29:BH29"/>
    <mergeCell ref="BI29:BN29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КПК0611142</vt:lpstr>
      <vt:lpstr>Лист1</vt:lpstr>
      <vt:lpstr>Лист2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2024-03-14T09:26:15Z</cp:lastPrinted>
  <dcterms:created xsi:type="dcterms:W3CDTF">2016-08-10T10:53:25Z</dcterms:created>
  <dcterms:modified xsi:type="dcterms:W3CDTF">2024-03-14T09:26:20Z</dcterms:modified>
</cp:coreProperties>
</file>