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2" yWindow="-60" windowWidth="23256" windowHeight="13176" activeTab="2"/>
  </bookViews>
  <sheets>
    <sheet name="КПК0617691" sheetId="1" r:id="rId1"/>
    <sheet name="Лист1" sheetId="2" r:id="rId2"/>
    <sheet name="Лист2" sheetId="3" r:id="rId3"/>
  </sheets>
  <externalReferences>
    <externalReference r:id="rId4"/>
  </externalReferences>
  <definedNames>
    <definedName name="_xlnm.Print_Area" localSheetId="0">КПК0617691!$A$1:$BQ$111</definedName>
  </definedNames>
  <calcPr calcId="145621"/>
</workbook>
</file>

<file path=xl/calcChain.xml><?xml version="1.0" encoding="utf-8"?>
<calcChain xmlns="http://schemas.openxmlformats.org/spreadsheetml/2006/main">
  <c r="AN26" i="3" l="1"/>
  <c r="AN21" i="3"/>
  <c r="BK12" i="3"/>
  <c r="AN19" i="3"/>
  <c r="AU14" i="3"/>
  <c r="BE15" i="3"/>
  <c r="AY15" i="3"/>
  <c r="BE13" i="3"/>
  <c r="AY13" i="3"/>
  <c r="BE12" i="3"/>
  <c r="AY12" i="3"/>
  <c r="A15" i="3"/>
  <c r="A13" i="3"/>
  <c r="AU13" i="3"/>
  <c r="A12" i="3"/>
  <c r="D21" i="2"/>
  <c r="D30" i="2" s="1"/>
  <c r="B9" i="2"/>
  <c r="B6" i="2"/>
  <c r="BK15" i="3" l="1"/>
  <c r="BK13" i="3"/>
  <c r="AN30" i="3" l="1"/>
  <c r="BH83" i="1" l="1"/>
  <c r="BC83" i="1"/>
  <c r="BH82" i="1"/>
  <c r="BC82" i="1"/>
  <c r="BH81" i="1"/>
  <c r="BC81" i="1"/>
  <c r="BH79" i="1"/>
  <c r="BC79" i="1"/>
  <c r="BH78" i="1"/>
  <c r="BC78" i="1"/>
  <c r="BH77" i="1"/>
  <c r="BC77" i="1"/>
  <c r="BD67" i="1"/>
  <c r="AY67" i="1"/>
  <c r="AS67" i="1"/>
  <c r="AC67" i="1"/>
  <c r="BD66" i="1"/>
  <c r="AY66" i="1"/>
  <c r="AS66" i="1"/>
  <c r="AC66" i="1"/>
  <c r="BD65" i="1"/>
  <c r="AY65" i="1"/>
  <c r="AS65" i="1"/>
  <c r="AC65" i="1"/>
  <c r="BI50" i="1"/>
  <c r="BD50" i="1"/>
  <c r="AZ50" i="1"/>
  <c r="AK50" i="1"/>
  <c r="BI49" i="1"/>
  <c r="BD49" i="1"/>
  <c r="AZ49" i="1"/>
  <c r="AK49" i="1"/>
  <c r="BI48" i="1"/>
  <c r="BD48" i="1"/>
  <c r="AZ48" i="1"/>
  <c r="AK48" i="1"/>
  <c r="BI47" i="1"/>
  <c r="BD47" i="1"/>
  <c r="AZ47" i="1"/>
  <c r="AK47" i="1"/>
  <c r="BN47" i="1" l="1"/>
  <c r="BN48" i="1"/>
  <c r="BN49" i="1"/>
  <c r="BI65" i="1"/>
  <c r="BI66" i="1"/>
  <c r="BI67" i="1"/>
  <c r="BN50" i="1"/>
</calcChain>
</file>

<file path=xl/sharedStrings.xml><?xml version="1.0" encoding="utf-8"?>
<sst xmlns="http://schemas.openxmlformats.org/spreadsheetml/2006/main" count="327" uniqueCount="206">
  <si>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</si>
  <si>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</si>
  <si>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</si>
  <si>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</si>
  <si>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</si>
  <si>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</si>
  <si>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</si>
  <si>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</si>
  <si>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</si>
  <si>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</si>
  <si>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</si>
  <si>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</si>
  <si>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</si>
  <si>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</si>
  <si>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</si>
  <si>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</si>
  <si>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</si>
  <si>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</si>
  <si>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</si>
  <si>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</si>
  <si>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</si>
  <si>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</si>
  <si>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</si>
  <si>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</si>
  <si>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</si>
  <si>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</si>
  <si>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</si>
  <si>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</si>
  <si>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</si>
  <si>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</si>
  <si>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</si>
  <si>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</si>
  <si>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</si>
  <si>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</si>
  <si>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</si>
  <si>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</si>
  <si>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</si>
  <si>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</si>
  <si>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</si>
  <si>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</si>
  <si>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</si>
  <si>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</si>
  <si>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</si>
  <si>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</si>
  <si>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</si>
  <si>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</si>
  <si>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</si>
  <si>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</si>
  <si>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</si>
  <si>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</si>
  <si>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</si>
  <si>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</si>
  <si>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</si>
  <si>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</si>
  <si>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</si>
  <si>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</si>
  <si>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</si>
  <si>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</si>
  <si>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</si>
  <si>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</si>
  <si>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</si>
  <si>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</si>
  <si>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</si>
  <si>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</si>
  <si>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</si>
  <si>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</si>
  <si>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</si>
  <si>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</si>
  <si>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</si>
  <si>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</si>
  <si>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</si>
  <si>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</si>
  <si>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</si>
  <si>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</si>
  <si>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</si>
  <si>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</si>
  <si>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</si>
  <si>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</si>
  <si>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</si>
  <si>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</si>
  <si>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</si>
  <si>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Оплата комунальних послуг в закладах, де проживаютьособи, що сприяють вирішенню соціально-побутових проблем внутрішньо переміщених осіб</t>
  </si>
  <si>
    <t>Підтримка та заохочення обдарованих учнів та вихованців</t>
  </si>
  <si>
    <t>Преміювання випускників закладів загальної середньої освіти громади за результатами зовнішнього незалежного оцінювання/ національного мультипредметного тесту</t>
  </si>
  <si>
    <t>Забезпечення оплати комунальних послуг в місцях розміщення осіб, які сприяють вирішенню соціально-побутових проблем внутрішньо переміщених осіб</t>
  </si>
  <si>
    <t>Виплата грошової винагороди учням та вихованцям  закладів освіти</t>
  </si>
  <si>
    <t>Преміювання випускників закладів загальної середньої освіти за результатами зовнішнього незалежного оцінювання/ національного мультипредметного тесту</t>
  </si>
  <si>
    <t>Заохочення переможців Міжнародних, ІІ-IV етапів Всеукраїнських учнівських олімпіад із базових дисциплін, ІІ-ІІІ етапів Всеукраїнського конкурсу-захисту науково-дослідницьких робіт, Міжнародних і Всеукраїнських олімпіад, кубків, конкурсів, турнірів, програм, проєктів, конференцій, фестивалів, ярмарків, інноваційних (винахідницьких) шоу, виставок, змагань, челенджів та квестів</t>
  </si>
  <si>
    <t>Оплата комунальних послуг в місцях розміщення осіб, які сприяють вирішенню соціально-побутових проблем внутрішньо переміщених осіб</t>
  </si>
  <si>
    <t>Преміювання випускників закладів загальної середньої освіти Чернівецької міської територіальної громади за результатами зовнішнього незалежного оцінювання/ національного мультипредметного тесту</t>
  </si>
  <si>
    <t>УСЬОГО</t>
  </si>
  <si>
    <t>Відхилення касових видатків від планових виникло у зв'язку із неподанням дітьми паспортних та карткових даних для виплати заохочень.</t>
  </si>
  <si>
    <t>Програма "Захист" Чернівецької міської територіальної громади на 2022-2024 роки</t>
  </si>
  <si>
    <t>Програма розвитку освіти Чернівецької міської територіальної громади на 2021-2023 роки</t>
  </si>
  <si>
    <t>Усього</t>
  </si>
  <si>
    <t>продукту</t>
  </si>
  <si>
    <t/>
  </si>
  <si>
    <t>кількість учнів та вихованців переможців конкурсів тощо</t>
  </si>
  <si>
    <t>осіб</t>
  </si>
  <si>
    <t>результати конкурсів</t>
  </si>
  <si>
    <t>кількість осіб, що сприяють вирішенню соціально-побутових проблем внутрішньо переміщених осіб та проживають в закладах освіти</t>
  </si>
  <si>
    <t>дані обліку</t>
  </si>
  <si>
    <t>кількість випускників закладів загальної середньої освіти, які отримають премію</t>
  </si>
  <si>
    <t>грн.</t>
  </si>
  <si>
    <t>ефективності</t>
  </si>
  <si>
    <t>середні витрати на заохочення одного  переможця</t>
  </si>
  <si>
    <t>Розрахунок</t>
  </si>
  <si>
    <t>середні витрати для оплати комунальних послуг на одну людину</t>
  </si>
  <si>
    <t>розрахунок</t>
  </si>
  <si>
    <t>середні витрати на виплату однієї премії випускникам закладів загальної середньої освіти</t>
  </si>
  <si>
    <t>відхилення виникло у звязку із неподанням дітьми даних для виплат.</t>
  </si>
  <si>
    <t>Оплата комунальних послуг в закладах, де проживають особи, що сприяють вирішенню соціально-побутових проблем внутрішньо переміщених осіб; підтримка та заохочення обдарованих учнів та вихованців; преміювання випускників за результатами зовнішнього незалежного оцінювання/ національного мультипредметного тесту.</t>
  </si>
  <si>
    <t>У 2023 році заохочено 271 переможця олімпіад, конкурсів тощо, здійснено преміювання 24 випускників закладів загальної середньої освіти Чернівецької міської територіальної громади за результатами зовнішнього незалежного оцінювання або національного мультипредметного тесту, а також здійснео оплату комунальних послуг в місцях розміщення осіб, які сприяють вирішенню соціально-побутових проблем ВПО</t>
  </si>
  <si>
    <t>У 2023 році забезпечено належне виконання програми з ефективним використанням бюджетних коштів,  цим самим основні завдання та мету бюджетної програми виконано.</t>
  </si>
  <si>
    <t>0600000</t>
  </si>
  <si>
    <t>Управлiння освiти Чернiвецької мiської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</si>
  <si>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</si>
  <si>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</si>
  <si>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</si>
  <si>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</si>
  <si>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</si>
  <si>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</si>
  <si>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</si>
  <si>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2023  рік</t>
  </si>
  <si>
    <t>0617691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</si>
  <si>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</si>
  <si>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0610000</t>
  </si>
  <si>
    <t>7691</t>
  </si>
  <si>
    <t>0490</t>
  </si>
  <si>
    <t>Додаток 1</t>
  </si>
  <si>
    <t>Результати аналізу ефективності бюджетної програми</t>
  </si>
  <si>
    <t>Управління освіти Чернівецької міської ради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</si>
  <si>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</si>
  <si>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</si>
  <si>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</si>
  <si>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</si>
  <si>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</t>
  </si>
  <si>
    <t>Результати аналізу ефективності</t>
  </si>
  <si>
    <t>Назва підпрограми/завдання бюджетної програми¹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</si>
  <si>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</si>
  <si>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</si>
  <si>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</si>
  <si>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</si>
  <si>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Підпрограма 1</t>
  </si>
  <si>
    <t>Х</t>
  </si>
  <si>
    <t>Завдання 1.</t>
  </si>
  <si>
    <t>Підпрограма 2</t>
  </si>
  <si>
    <t>Завдання 1</t>
  </si>
  <si>
    <t>Завдання 2</t>
  </si>
  <si>
    <t>Загальний результат оцінки підпрограми 2</t>
  </si>
  <si>
    <t>Загальний результат оцінки програми</t>
  </si>
  <si>
    <t>¹Зазначаються усі підпрограми та завдання, які включені до звіту про виконання паспорту бюджетної програми</t>
  </si>
  <si>
    <t>5.</t>
  </si>
  <si>
    <t>Поглиблений аналіз причин низької ефективності</t>
  </si>
  <si>
    <r>
      <t>Назва завдання бюджетної програми</t>
    </r>
    <r>
      <rPr>
        <sz val="12"/>
        <rFont val="Arial"/>
        <family val="2"/>
        <charset val="204"/>
      </rPr>
      <t>²</t>
    </r>
  </si>
  <si>
    <t>Пояснення щодо причин низької ефективності, визначення факторів через які не досягнуто запланованих результатів</t>
  </si>
  <si>
    <r>
      <t xml:space="preserve">² </t>
    </r>
    <r>
      <rPr>
        <sz val="10"/>
        <rFont val="Times New Roman"/>
        <family val="1"/>
        <charset val="204"/>
      </rPr>
      <t>Зазначаються усі завдання, які мають низьку ефективність</t>
    </r>
  </si>
  <si>
    <t xml:space="preserve"> Начальник управління освіти                                                         Ірина ТКАЧУК</t>
  </si>
  <si>
    <t>Оплата комунальних послуг в закладах, де проживають особи, що сприяють вирішенню соціально-побутових проблем внутрішньо переміщених осіб; підтримка та заохочення обдарованих учнів та вихованців; преміювання випускників за результатами зовнішнього незалежного оцінювання/ національного мультипредметного тесту</t>
  </si>
  <si>
    <t>(КТКВК)*</t>
  </si>
  <si>
    <t xml:space="preserve">(найменування бюджетної програми)            </t>
  </si>
  <si>
    <t>1)</t>
  </si>
  <si>
    <t>Результативні показники бюджетної програми та аналіз їх виконання за звітний період:</t>
  </si>
  <si>
    <t>Стим / дестим</t>
  </si>
  <si>
    <t>Затверджено</t>
  </si>
  <si>
    <t>Виконано</t>
  </si>
  <si>
    <t>Співвіднош</t>
  </si>
  <si>
    <t>Ефективності</t>
  </si>
  <si>
    <t>середні витратина на закупівлю солодощів для однієї дити</t>
  </si>
  <si>
    <t>дестим (план/факт)</t>
  </si>
  <si>
    <t>кількість показників ефективності бюджетної програми</t>
  </si>
  <si>
    <t>2)</t>
  </si>
  <si>
    <t>І еф.,</t>
  </si>
  <si>
    <t>=</t>
  </si>
  <si>
    <t>3)</t>
  </si>
  <si>
    <r>
      <t xml:space="preserve">Середній індекс виконання показників </t>
    </r>
    <r>
      <rPr>
        <b/>
        <i/>
        <u/>
        <sz val="11"/>
        <rFont val="Times New Roman"/>
        <family val="1"/>
        <charset val="204"/>
      </rPr>
      <t>ефективності</t>
    </r>
    <r>
      <rPr>
        <b/>
        <i/>
        <sz val="11"/>
        <rFont val="Times New Roman"/>
        <family val="1"/>
        <charset val="204"/>
      </rPr>
      <t>, 2022 рік</t>
    </r>
  </si>
  <si>
    <t>4)</t>
  </si>
  <si>
    <t>І як.,</t>
  </si>
  <si>
    <t>Критерій оцінки</t>
  </si>
  <si>
    <t>Кількість балів</t>
  </si>
  <si>
    <t>У разі відсутності кожного з параметрів оцінки</t>
  </si>
  <si>
    <r>
      <t xml:space="preserve">І </t>
    </r>
    <r>
      <rPr>
        <sz val="5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&lt; 0,85</t>
    </r>
  </si>
  <si>
    <t>0</t>
  </si>
  <si>
    <t>6)</t>
  </si>
  <si>
    <t>Порівняння результативності БП із показниками попередніх періодів</t>
  </si>
  <si>
    <r>
      <t xml:space="preserve">І </t>
    </r>
    <r>
      <rPr>
        <b/>
        <sz val="6"/>
        <rFont val="Times New Roman"/>
        <family val="1"/>
        <charset val="204"/>
      </rPr>
      <t>1</t>
    </r>
  </si>
  <si>
    <r>
      <t xml:space="preserve">0,85 &lt;= І </t>
    </r>
    <r>
      <rPr>
        <sz val="5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&lt; 1</t>
    </r>
  </si>
  <si>
    <r>
      <t>або зменшення на 25 балів</t>
    </r>
    <r>
      <rPr>
        <sz val="14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І</t>
    </r>
    <r>
      <rPr>
        <sz val="8"/>
        <rFont val="Times New Roman"/>
        <family val="1"/>
        <charset val="204"/>
      </rPr>
      <t>1</t>
    </r>
  </si>
  <si>
    <r>
      <t xml:space="preserve">І </t>
    </r>
    <r>
      <rPr>
        <sz val="5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&gt;= 1</t>
    </r>
  </si>
  <si>
    <t>Ефективність</t>
  </si>
  <si>
    <t>7)</t>
  </si>
  <si>
    <t>Загальна ефективність БП</t>
  </si>
  <si>
    <t>Е</t>
  </si>
  <si>
    <t>Висока</t>
  </si>
  <si>
    <t>215 і &gt;</t>
  </si>
  <si>
    <t>215 і &gt;-100=115і &gt;</t>
  </si>
  <si>
    <t>Середня</t>
  </si>
  <si>
    <t>190-215</t>
  </si>
  <si>
    <t>190-215-100=90-115</t>
  </si>
  <si>
    <t>Низька</t>
  </si>
  <si>
    <t>&lt; 190</t>
  </si>
  <si>
    <t>&lt; 190-100=&lt; 90</t>
  </si>
  <si>
    <r>
      <t xml:space="preserve">Середній індекс виконання показників </t>
    </r>
    <r>
      <rPr>
        <b/>
        <i/>
        <u/>
        <sz val="11"/>
        <rFont val="Times New Roman"/>
        <family val="1"/>
        <charset val="204"/>
      </rPr>
      <t>ефективності</t>
    </r>
    <r>
      <rPr>
        <b/>
        <i/>
        <sz val="11"/>
        <rFont val="Times New Roman"/>
        <family val="1"/>
        <charset val="204"/>
      </rPr>
      <t>, 2023 рік</t>
    </r>
  </si>
  <si>
    <r>
      <t xml:space="preserve">Середній індекс виконання показників </t>
    </r>
    <r>
      <rPr>
        <b/>
        <i/>
        <u/>
        <sz val="11"/>
        <rFont val="Times New Roman"/>
        <family val="1"/>
        <charset val="204"/>
      </rPr>
      <t>якості</t>
    </r>
    <r>
      <rPr>
        <b/>
        <i/>
        <sz val="11"/>
        <rFont val="Times New Roman"/>
        <family val="1"/>
        <charset val="204"/>
      </rPr>
      <t>, 2023 рік</t>
    </r>
  </si>
  <si>
    <t>шкала аналізу ефективності бюджетної прорами</t>
  </si>
  <si>
    <t>станом на 01.01.2024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</si>
</sst>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"/>
    <numFmt numFmtId="166" formatCode="0.000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sz val="10"/>
      <name val="Helv"/>
      <charset val="204"/>
    </font>
    <font>
      <i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8"/>
      <color rgb="FFFF000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5"/>
      <name val="Times New Roman"/>
      <family val="1"/>
      <charset val="204"/>
    </font>
    <font>
      <b/>
      <sz val="6"/>
      <name val="Times New Roman"/>
      <family val="1"/>
      <charset val="204"/>
    </font>
    <font>
      <sz val="14"/>
      <name val="Times New Roman"/>
      <family val="1"/>
      <charset val="204"/>
    </font>
    <font>
      <b/>
      <i/>
      <u/>
      <sz val="13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CC00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3" fillId="0" borderId="5" xfId="0" applyFont="1" applyFill="1" applyBorder="1" applyAlignment="1">
      <alignment horizontal="center" vertical="center" wrapText="1"/>
    </xf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3" fillId="0" borderId="0" xfId="0" applyFont="1" applyFill="1" applyBorder="1"/>
    <xf numFmtId="0" fontId="20" fillId="0" borderId="0" xfId="0" applyFont="1" applyFill="1" applyBorder="1"/>
    <xf numFmtId="0" fontId="3" fillId="0" borderId="0" xfId="0" applyFont="1" applyFill="1" applyBorder="1" applyAlignment="1"/>
    <xf numFmtId="0" fontId="2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top"/>
    </xf>
    <xf numFmtId="0" fontId="2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8" fillId="0" borderId="0" xfId="0" applyFont="1" applyFill="1" applyBorder="1" applyAlignment="1"/>
    <xf numFmtId="0" fontId="8" fillId="0" borderId="0" xfId="0" applyFont="1" applyFill="1" applyBorder="1" applyAlignment="1"/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left" wrapText="1"/>
    </xf>
    <xf numFmtId="0" fontId="30" fillId="0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center"/>
    </xf>
    <xf numFmtId="4" fontId="7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7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4" fontId="0" fillId="0" borderId="5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horizontal="center" vertical="center" wrapText="1"/>
    </xf>
    <xf numFmtId="165" fontId="3" fillId="0" borderId="7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165" fontId="3" fillId="0" borderId="9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23" fillId="0" borderId="10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center" vertical="top"/>
    </xf>
    <xf numFmtId="0" fontId="24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left" vertical="center" wrapText="1"/>
    </xf>
    <xf numFmtId="2" fontId="26" fillId="0" borderId="4" xfId="0" applyNumberFormat="1" applyFont="1" applyFill="1" applyBorder="1" applyAlignment="1">
      <alignment horizontal="center" wrapText="1"/>
    </xf>
    <xf numFmtId="2" fontId="26" fillId="0" borderId="2" xfId="0" applyNumberFormat="1" applyFont="1" applyFill="1" applyBorder="1" applyAlignment="1">
      <alignment horizontal="center" wrapText="1"/>
    </xf>
    <xf numFmtId="2" fontId="26" fillId="0" borderId="3" xfId="0" applyNumberFormat="1" applyFont="1" applyFill="1" applyBorder="1" applyAlignment="1">
      <alignment horizontal="center" wrapText="1"/>
    </xf>
    <xf numFmtId="4" fontId="2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/>
    </xf>
    <xf numFmtId="165" fontId="28" fillId="0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left"/>
    </xf>
    <xf numFmtId="0" fontId="27" fillId="0" borderId="4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/>
    </xf>
    <xf numFmtId="165" fontId="28" fillId="0" borderId="0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/>
    </xf>
    <xf numFmtId="49" fontId="8" fillId="0" borderId="5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left" wrapText="1"/>
    </xf>
    <xf numFmtId="166" fontId="28" fillId="0" borderId="0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/>
    </xf>
    <xf numFmtId="0" fontId="27" fillId="0" borderId="5" xfId="0" applyFont="1" applyFill="1" applyBorder="1" applyAlignment="1">
      <alignment horizontal="center"/>
    </xf>
    <xf numFmtId="0" fontId="27" fillId="0" borderId="4" xfId="0" applyFont="1" applyFill="1" applyBorder="1" applyAlignment="1">
      <alignment horizontal="center" wrapText="1"/>
    </xf>
    <xf numFmtId="0" fontId="27" fillId="0" borderId="2" xfId="0" applyFont="1" applyFill="1" applyBorder="1" applyAlignment="1">
      <alignment horizontal="center" wrapText="1"/>
    </xf>
    <xf numFmtId="0" fontId="27" fillId="0" borderId="3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center" wrapText="1"/>
    </xf>
    <xf numFmtId="0" fontId="27" fillId="0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72;&#1088;&#1103;&#1085;&#1072;%202022\&#1055;&#1072;&#1089;&#1087;&#1086;&#1088;&#1090;&#1080;\&#1079;&#1074;&#1110;&#1090;%20&#1087;&#1072;&#1089;&#1087;&#1086;&#1088;&#1090;%202022\&#1047;&#1074;&#1110;&#1090;%20&#1087;&#1086;%20&#1087;&#1072;&#1089;&#1087;&#1086;&#1088;&#1090;&#1091;%20061016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60"/>
      <sheetName val="звіт"/>
      <sheetName val="аналіз ефективності"/>
      <sheetName val="методика"/>
    </sheetNames>
    <sheetDataSet>
      <sheetData sheetId="0" refreshError="1"/>
      <sheetData sheetId="1" refreshError="1">
        <row r="11">
          <cell r="F11" t="str">
            <v>0600000</v>
          </cell>
        </row>
        <row r="14">
          <cell r="F14">
            <v>610000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1"/>
  <sheetViews>
    <sheetView view="pageBreakPreview" topLeftCell="A6" zoomScale="60" zoomScaleNormal="100" workbookViewId="0">
      <selection activeCell="A31" sqref="A31:BL31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105" t="s">
        <v>59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64" ht="9" customHeight="1" x14ac:dyDescent="0.25"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</row>
    <row r="4" spans="1:64" ht="15.75" customHeight="1" x14ac:dyDescent="0.25"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1:64" ht="52.8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</row>
    <row r="7" spans="1:64" ht="9.75" hidden="1" customHeight="1" x14ac:dyDescent="0.25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</row>
    <row r="8" spans="1:64" ht="9.75" hidden="1" customHeight="1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</row>
    <row r="9" spans="1:64" ht="8.25" hidden="1" customHeight="1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</row>
    <row r="10" spans="1:64" ht="22.8" customHeight="1" x14ac:dyDescent="0.25">
      <c r="A10" s="96" t="s">
        <v>18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64" ht="21.6" customHeight="1" x14ac:dyDescent="0.25">
      <c r="A11" s="96" t="s">
        <v>35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64" ht="23.4" customHeight="1" x14ac:dyDescent="0.25">
      <c r="A12" s="96" t="s">
        <v>123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</row>
    <row r="13" spans="1:64" ht="6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" customHeight="1" x14ac:dyDescent="0.25">
      <c r="A14" s="18" t="s">
        <v>7</v>
      </c>
      <c r="B14" s="73" t="s">
        <v>114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19"/>
      <c r="N14" s="97" t="s">
        <v>115</v>
      </c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20"/>
      <c r="AU14" s="73" t="s">
        <v>120</v>
      </c>
      <c r="AV14" s="74"/>
      <c r="AW14" s="74"/>
      <c r="AX14" s="74"/>
      <c r="AY14" s="74"/>
      <c r="AZ14" s="74"/>
      <c r="BA14" s="74"/>
      <c r="BB14" s="74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5">
      <c r="A15" s="21"/>
      <c r="B15" s="72" t="s">
        <v>51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21"/>
      <c r="N15" s="98" t="s">
        <v>52</v>
      </c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21"/>
      <c r="AU15" s="72" t="s">
        <v>53</v>
      </c>
      <c r="AV15" s="72"/>
      <c r="AW15" s="72"/>
      <c r="AX15" s="72"/>
      <c r="AY15" s="72"/>
      <c r="AZ15" s="72"/>
      <c r="BA15" s="72"/>
      <c r="BB15" s="72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" customHeight="1" x14ac:dyDescent="0.25">
      <c r="A17" s="23" t="s">
        <v>33</v>
      </c>
      <c r="B17" s="73" t="s">
        <v>126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19"/>
      <c r="N17" s="97" t="s">
        <v>115</v>
      </c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20"/>
      <c r="AU17" s="73" t="s">
        <v>120</v>
      </c>
      <c r="AV17" s="74"/>
      <c r="AW17" s="74"/>
      <c r="AX17" s="74"/>
      <c r="AY17" s="74"/>
      <c r="AZ17" s="74"/>
      <c r="BA17" s="74"/>
      <c r="BB17" s="74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8.8" customHeight="1" x14ac:dyDescent="0.25">
      <c r="A18" s="26"/>
      <c r="B18" s="72" t="s">
        <v>51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21"/>
      <c r="N18" s="98" t="s">
        <v>54</v>
      </c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21"/>
      <c r="AU18" s="72" t="s">
        <v>53</v>
      </c>
      <c r="AV18" s="72"/>
      <c r="AW18" s="72"/>
      <c r="AX18" s="72"/>
      <c r="AY18" s="72"/>
      <c r="AZ18" s="72"/>
      <c r="BA18" s="72"/>
      <c r="BB18" s="72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104.4" customHeight="1" x14ac:dyDescent="0.25">
      <c r="A20" s="18" t="s">
        <v>34</v>
      </c>
      <c r="B20" s="73" t="s">
        <v>124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  <c r="M20"/>
      <c r="N20" s="73" t="s">
        <v>127</v>
      </c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24"/>
      <c r="AA20" s="73" t="s">
        <v>128</v>
      </c>
      <c r="AB20" s="74"/>
      <c r="AC20" s="74"/>
      <c r="AD20" s="74"/>
      <c r="AE20" s="74"/>
      <c r="AF20" s="74"/>
      <c r="AG20" s="74"/>
      <c r="AH20" s="74"/>
      <c r="AI20" s="74"/>
      <c r="AJ20" s="24"/>
      <c r="AK20" s="99" t="s">
        <v>125</v>
      </c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24"/>
      <c r="BE20" s="73" t="s">
        <v>121</v>
      </c>
      <c r="BF20" s="74"/>
      <c r="BG20" s="74"/>
      <c r="BH20" s="74"/>
      <c r="BI20" s="74"/>
      <c r="BJ20" s="74"/>
      <c r="BK20" s="74"/>
      <c r="BL20" s="74"/>
    </row>
    <row r="21" spans="1:79" ht="30.6" customHeight="1" x14ac:dyDescent="0.25">
      <c r="A21"/>
      <c r="B21" s="72" t="s">
        <v>51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/>
      <c r="N21" s="72" t="s">
        <v>55</v>
      </c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27"/>
      <c r="AA21" s="100" t="s">
        <v>56</v>
      </c>
      <c r="AB21" s="100"/>
      <c r="AC21" s="100"/>
      <c r="AD21" s="100"/>
      <c r="AE21" s="100"/>
      <c r="AF21" s="100"/>
      <c r="AG21" s="100"/>
      <c r="AH21" s="100"/>
      <c r="AI21" s="100"/>
      <c r="AJ21" s="27"/>
      <c r="AK21" s="101" t="s">
        <v>57</v>
      </c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27"/>
      <c r="BE21" s="72" t="s">
        <v>58</v>
      </c>
      <c r="BF21" s="72"/>
      <c r="BG21" s="72"/>
      <c r="BH21" s="72"/>
      <c r="BI21" s="72"/>
      <c r="BJ21" s="72"/>
      <c r="BK21" s="72"/>
      <c r="BL21" s="72"/>
    </row>
    <row r="22" spans="1:79" ht="6.75" customHeight="1" x14ac:dyDescent="0.25"/>
    <row r="23" spans="1:79" ht="22.8" customHeight="1" x14ac:dyDescent="0.25">
      <c r="A23" s="81" t="s">
        <v>80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</row>
    <row r="24" spans="1:79" ht="27.75" customHeight="1" x14ac:dyDescent="0.25">
      <c r="A24" s="91" t="s">
        <v>3</v>
      </c>
      <c r="B24" s="91"/>
      <c r="C24" s="91"/>
      <c r="D24" s="91"/>
      <c r="E24" s="91"/>
      <c r="F24" s="91"/>
      <c r="G24" s="92" t="s">
        <v>38</v>
      </c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4"/>
    </row>
    <row r="25" spans="1:79" ht="10.5" hidden="1" customHeight="1" x14ac:dyDescent="0.25">
      <c r="A25" s="137" t="s">
        <v>36</v>
      </c>
      <c r="B25" s="137"/>
      <c r="C25" s="137"/>
      <c r="D25" s="137"/>
      <c r="E25" s="137"/>
      <c r="F25" s="137"/>
      <c r="G25" s="78" t="s">
        <v>14</v>
      </c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80"/>
      <c r="CA25" s="1" t="s">
        <v>49</v>
      </c>
    </row>
    <row r="26" spans="1:79" ht="18" customHeight="1" x14ac:dyDescent="0.25">
      <c r="A26" s="137">
        <v>2</v>
      </c>
      <c r="B26" s="137"/>
      <c r="C26" s="137"/>
      <c r="D26" s="137"/>
      <c r="E26" s="137"/>
      <c r="F26" s="137"/>
      <c r="G26" s="151" t="s">
        <v>81</v>
      </c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  <c r="BI26" s="152"/>
      <c r="BJ26" s="152"/>
      <c r="BK26" s="152"/>
      <c r="BL26" s="153"/>
      <c r="CA26" s="1" t="s">
        <v>47</v>
      </c>
    </row>
    <row r="27" spans="1:79" ht="21.6" customHeight="1" x14ac:dyDescent="0.25">
      <c r="A27" s="137">
        <v>3</v>
      </c>
      <c r="B27" s="137"/>
      <c r="C27" s="137"/>
      <c r="D27" s="137"/>
      <c r="E27" s="137"/>
      <c r="F27" s="137"/>
      <c r="G27" s="151" t="s">
        <v>82</v>
      </c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  <c r="BI27" s="152"/>
      <c r="BJ27" s="152"/>
      <c r="BK27" s="152"/>
      <c r="BL27" s="153"/>
    </row>
    <row r="28" spans="1:79" ht="20.399999999999999" customHeight="1" x14ac:dyDescent="0.25">
      <c r="A28" s="137">
        <v>4</v>
      </c>
      <c r="B28" s="137"/>
      <c r="C28" s="137"/>
      <c r="D28" s="137"/>
      <c r="E28" s="137"/>
      <c r="F28" s="137"/>
      <c r="G28" s="151" t="s">
        <v>83</v>
      </c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  <c r="BI28" s="152"/>
      <c r="BJ28" s="152"/>
      <c r="BK28" s="152"/>
      <c r="BL28" s="153"/>
    </row>
    <row r="29" spans="1:79" ht="12.75" customHeight="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79" ht="15.9" customHeight="1" x14ac:dyDescent="0.25">
      <c r="A30" s="81" t="s">
        <v>40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</row>
    <row r="31" spans="1:79" ht="38.4" customHeight="1" x14ac:dyDescent="0.25">
      <c r="A31" s="89" t="s">
        <v>111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</row>
    <row r="32" spans="1:79" ht="12.75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</row>
    <row r="33" spans="1:79" ht="15.75" customHeight="1" x14ac:dyDescent="0.25">
      <c r="A33" s="81" t="s">
        <v>41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</row>
    <row r="34" spans="1:79" ht="27.75" customHeight="1" x14ac:dyDescent="0.25">
      <c r="A34" s="91" t="s">
        <v>3</v>
      </c>
      <c r="B34" s="91"/>
      <c r="C34" s="91"/>
      <c r="D34" s="91"/>
      <c r="E34" s="91"/>
      <c r="F34" s="91"/>
      <c r="G34" s="92" t="s">
        <v>39</v>
      </c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4"/>
    </row>
    <row r="35" spans="1:79" ht="10.5" hidden="1" customHeight="1" x14ac:dyDescent="0.25">
      <c r="A35" s="137" t="s">
        <v>13</v>
      </c>
      <c r="B35" s="137"/>
      <c r="C35" s="137"/>
      <c r="D35" s="137"/>
      <c r="E35" s="137"/>
      <c r="F35" s="137"/>
      <c r="G35" s="78" t="s">
        <v>14</v>
      </c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80"/>
      <c r="CA35" s="1" t="s">
        <v>50</v>
      </c>
    </row>
    <row r="36" spans="1:79" ht="18" customHeight="1" x14ac:dyDescent="0.25">
      <c r="A36" s="137">
        <v>1</v>
      </c>
      <c r="B36" s="137"/>
      <c r="C36" s="137"/>
      <c r="D36" s="137"/>
      <c r="E36" s="137"/>
      <c r="F36" s="137"/>
      <c r="G36" s="151" t="s">
        <v>84</v>
      </c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3"/>
      <c r="CA36" s="1" t="s">
        <v>48</v>
      </c>
    </row>
    <row r="37" spans="1:79" ht="19.2" customHeight="1" x14ac:dyDescent="0.25">
      <c r="A37" s="137">
        <v>2</v>
      </c>
      <c r="B37" s="137"/>
      <c r="C37" s="137"/>
      <c r="D37" s="137"/>
      <c r="E37" s="137"/>
      <c r="F37" s="137"/>
      <c r="G37" s="151" t="s">
        <v>85</v>
      </c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53"/>
    </row>
    <row r="38" spans="1:79" ht="19.8" customHeight="1" x14ac:dyDescent="0.25">
      <c r="A38" s="137">
        <v>3</v>
      </c>
      <c r="B38" s="137"/>
      <c r="C38" s="137"/>
      <c r="D38" s="137"/>
      <c r="E38" s="137"/>
      <c r="F38" s="137"/>
      <c r="G38" s="151" t="s">
        <v>86</v>
      </c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  <c r="BI38" s="152"/>
      <c r="BJ38" s="152"/>
      <c r="BK38" s="152"/>
      <c r="BL38" s="153"/>
    </row>
    <row r="40" spans="1:79" ht="15.75" customHeight="1" x14ac:dyDescent="0.25">
      <c r="A40" s="81" t="s">
        <v>74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</row>
    <row r="41" spans="1:79" ht="15.75" customHeight="1" x14ac:dyDescent="0.25">
      <c r="A41" s="81" t="s">
        <v>75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</row>
    <row r="42" spans="1:79" ht="15" customHeight="1" x14ac:dyDescent="0.25">
      <c r="A42" s="129" t="s">
        <v>122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</row>
    <row r="43" spans="1:79" ht="48" customHeight="1" x14ac:dyDescent="0.25">
      <c r="A43" s="83" t="s">
        <v>3</v>
      </c>
      <c r="B43" s="83"/>
      <c r="C43" s="83" t="s">
        <v>67</v>
      </c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 t="s">
        <v>25</v>
      </c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 t="s">
        <v>44</v>
      </c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 t="s">
        <v>0</v>
      </c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</row>
    <row r="44" spans="1:79" ht="29.1" customHeight="1" x14ac:dyDescent="0.25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 t="s">
        <v>2</v>
      </c>
      <c r="AB44" s="83"/>
      <c r="AC44" s="83"/>
      <c r="AD44" s="83"/>
      <c r="AE44" s="83"/>
      <c r="AF44" s="83" t="s">
        <v>1</v>
      </c>
      <c r="AG44" s="83"/>
      <c r="AH44" s="83"/>
      <c r="AI44" s="83"/>
      <c r="AJ44" s="83"/>
      <c r="AK44" s="83" t="s">
        <v>26</v>
      </c>
      <c r="AL44" s="83"/>
      <c r="AM44" s="83"/>
      <c r="AN44" s="83"/>
      <c r="AO44" s="83"/>
      <c r="AP44" s="83" t="s">
        <v>2</v>
      </c>
      <c r="AQ44" s="83"/>
      <c r="AR44" s="83"/>
      <c r="AS44" s="83"/>
      <c r="AT44" s="83"/>
      <c r="AU44" s="83" t="s">
        <v>1</v>
      </c>
      <c r="AV44" s="83"/>
      <c r="AW44" s="83"/>
      <c r="AX44" s="83"/>
      <c r="AY44" s="83"/>
      <c r="AZ44" s="83" t="s">
        <v>26</v>
      </c>
      <c r="BA44" s="83"/>
      <c r="BB44" s="83"/>
      <c r="BC44" s="83"/>
      <c r="BD44" s="83" t="s">
        <v>2</v>
      </c>
      <c r="BE44" s="83"/>
      <c r="BF44" s="83"/>
      <c r="BG44" s="83"/>
      <c r="BH44" s="83"/>
      <c r="BI44" s="83" t="s">
        <v>1</v>
      </c>
      <c r="BJ44" s="83"/>
      <c r="BK44" s="83"/>
      <c r="BL44" s="83"/>
      <c r="BM44" s="83"/>
      <c r="BN44" s="83" t="s">
        <v>27</v>
      </c>
      <c r="BO44" s="83"/>
      <c r="BP44" s="83"/>
      <c r="BQ44" s="83"/>
    </row>
    <row r="45" spans="1:79" ht="15.9" customHeight="1" x14ac:dyDescent="0.25">
      <c r="A45" s="88">
        <v>1</v>
      </c>
      <c r="B45" s="88"/>
      <c r="C45" s="88">
        <v>2</v>
      </c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75">
        <v>3</v>
      </c>
      <c r="AB45" s="76"/>
      <c r="AC45" s="76"/>
      <c r="AD45" s="76"/>
      <c r="AE45" s="77"/>
      <c r="AF45" s="75">
        <v>4</v>
      </c>
      <c r="AG45" s="76"/>
      <c r="AH45" s="76"/>
      <c r="AI45" s="76"/>
      <c r="AJ45" s="77"/>
      <c r="AK45" s="75">
        <v>5</v>
      </c>
      <c r="AL45" s="76"/>
      <c r="AM45" s="76"/>
      <c r="AN45" s="76"/>
      <c r="AO45" s="77"/>
      <c r="AP45" s="75">
        <v>6</v>
      </c>
      <c r="AQ45" s="76"/>
      <c r="AR45" s="76"/>
      <c r="AS45" s="76"/>
      <c r="AT45" s="77"/>
      <c r="AU45" s="75">
        <v>7</v>
      </c>
      <c r="AV45" s="76"/>
      <c r="AW45" s="76"/>
      <c r="AX45" s="76"/>
      <c r="AY45" s="77"/>
      <c r="AZ45" s="75">
        <v>8</v>
      </c>
      <c r="BA45" s="76"/>
      <c r="BB45" s="76"/>
      <c r="BC45" s="77"/>
      <c r="BD45" s="75">
        <v>9</v>
      </c>
      <c r="BE45" s="76"/>
      <c r="BF45" s="76"/>
      <c r="BG45" s="76"/>
      <c r="BH45" s="77"/>
      <c r="BI45" s="88">
        <v>10</v>
      </c>
      <c r="BJ45" s="88"/>
      <c r="BK45" s="88"/>
      <c r="BL45" s="88"/>
      <c r="BM45" s="88"/>
      <c r="BN45" s="88">
        <v>11</v>
      </c>
      <c r="BO45" s="88"/>
      <c r="BP45" s="88"/>
      <c r="BQ45" s="88"/>
    </row>
    <row r="46" spans="1:79" ht="15.75" hidden="1" customHeight="1" x14ac:dyDescent="0.25">
      <c r="A46" s="137" t="s">
        <v>13</v>
      </c>
      <c r="B46" s="137"/>
      <c r="C46" s="102" t="s">
        <v>14</v>
      </c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3"/>
      <c r="AA46" s="82" t="s">
        <v>10</v>
      </c>
      <c r="AB46" s="82"/>
      <c r="AC46" s="82"/>
      <c r="AD46" s="82"/>
      <c r="AE46" s="82"/>
      <c r="AF46" s="82" t="s">
        <v>9</v>
      </c>
      <c r="AG46" s="82"/>
      <c r="AH46" s="82"/>
      <c r="AI46" s="82"/>
      <c r="AJ46" s="82"/>
      <c r="AK46" s="104" t="s">
        <v>16</v>
      </c>
      <c r="AL46" s="104"/>
      <c r="AM46" s="104"/>
      <c r="AN46" s="104"/>
      <c r="AO46" s="104"/>
      <c r="AP46" s="82" t="s">
        <v>11</v>
      </c>
      <c r="AQ46" s="82"/>
      <c r="AR46" s="82"/>
      <c r="AS46" s="82"/>
      <c r="AT46" s="82"/>
      <c r="AU46" s="82" t="s">
        <v>12</v>
      </c>
      <c r="AV46" s="82"/>
      <c r="AW46" s="82"/>
      <c r="AX46" s="82"/>
      <c r="AY46" s="82"/>
      <c r="AZ46" s="104" t="s">
        <v>16</v>
      </c>
      <c r="BA46" s="104"/>
      <c r="BB46" s="104"/>
      <c r="BC46" s="104"/>
      <c r="BD46" s="107" t="s">
        <v>31</v>
      </c>
      <c r="BE46" s="107"/>
      <c r="BF46" s="107"/>
      <c r="BG46" s="107"/>
      <c r="BH46" s="107"/>
      <c r="BI46" s="107" t="s">
        <v>31</v>
      </c>
      <c r="BJ46" s="107"/>
      <c r="BK46" s="107"/>
      <c r="BL46" s="107"/>
      <c r="BM46" s="107"/>
      <c r="BN46" s="95" t="s">
        <v>16</v>
      </c>
      <c r="BO46" s="95"/>
      <c r="BP46" s="95"/>
      <c r="BQ46" s="95"/>
      <c r="CA46" s="1" t="s">
        <v>19</v>
      </c>
    </row>
    <row r="47" spans="1:79" ht="66" customHeight="1" x14ac:dyDescent="0.25">
      <c r="A47" s="108">
        <v>1</v>
      </c>
      <c r="B47" s="108"/>
      <c r="C47" s="109" t="s">
        <v>87</v>
      </c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1"/>
      <c r="AA47" s="87">
        <v>0</v>
      </c>
      <c r="AB47" s="87"/>
      <c r="AC47" s="87"/>
      <c r="AD47" s="87"/>
      <c r="AE47" s="87"/>
      <c r="AF47" s="87">
        <v>300000</v>
      </c>
      <c r="AG47" s="87"/>
      <c r="AH47" s="87"/>
      <c r="AI47" s="87"/>
      <c r="AJ47" s="87"/>
      <c r="AK47" s="87">
        <f>AA47+AF47</f>
        <v>300000</v>
      </c>
      <c r="AL47" s="87"/>
      <c r="AM47" s="87"/>
      <c r="AN47" s="87"/>
      <c r="AO47" s="87"/>
      <c r="AP47" s="87">
        <v>0</v>
      </c>
      <c r="AQ47" s="87"/>
      <c r="AR47" s="87"/>
      <c r="AS47" s="87"/>
      <c r="AT47" s="87"/>
      <c r="AU47" s="87">
        <v>284782.33</v>
      </c>
      <c r="AV47" s="87"/>
      <c r="AW47" s="87"/>
      <c r="AX47" s="87"/>
      <c r="AY47" s="87"/>
      <c r="AZ47" s="87">
        <f>AP47+AU47</f>
        <v>284782.33</v>
      </c>
      <c r="BA47" s="87"/>
      <c r="BB47" s="87"/>
      <c r="BC47" s="87"/>
      <c r="BD47" s="87">
        <f>AP47-AA47</f>
        <v>0</v>
      </c>
      <c r="BE47" s="87"/>
      <c r="BF47" s="87"/>
      <c r="BG47" s="87"/>
      <c r="BH47" s="87"/>
      <c r="BI47" s="87">
        <f>AU47-AF47</f>
        <v>-15217.669999999984</v>
      </c>
      <c r="BJ47" s="87"/>
      <c r="BK47" s="87"/>
      <c r="BL47" s="87"/>
      <c r="BM47" s="87"/>
      <c r="BN47" s="87">
        <f>BD47+BI47</f>
        <v>-15217.669999999984</v>
      </c>
      <c r="BO47" s="87"/>
      <c r="BP47" s="87"/>
      <c r="BQ47" s="87"/>
      <c r="CA47" s="1" t="s">
        <v>20</v>
      </c>
    </row>
    <row r="48" spans="1:79" ht="26.4" customHeight="1" x14ac:dyDescent="0.25">
      <c r="A48" s="108">
        <v>2</v>
      </c>
      <c r="B48" s="108"/>
      <c r="C48" s="109" t="s">
        <v>88</v>
      </c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1"/>
      <c r="AA48" s="87">
        <v>0</v>
      </c>
      <c r="AB48" s="87"/>
      <c r="AC48" s="87"/>
      <c r="AD48" s="87"/>
      <c r="AE48" s="87"/>
      <c r="AF48" s="87">
        <v>65000</v>
      </c>
      <c r="AG48" s="87"/>
      <c r="AH48" s="87"/>
      <c r="AI48" s="87"/>
      <c r="AJ48" s="87"/>
      <c r="AK48" s="87">
        <f>AA48+AF48</f>
        <v>65000</v>
      </c>
      <c r="AL48" s="87"/>
      <c r="AM48" s="87"/>
      <c r="AN48" s="87"/>
      <c r="AO48" s="87"/>
      <c r="AP48" s="87">
        <v>0</v>
      </c>
      <c r="AQ48" s="87"/>
      <c r="AR48" s="87"/>
      <c r="AS48" s="87"/>
      <c r="AT48" s="87"/>
      <c r="AU48" s="87">
        <v>64995.199999999997</v>
      </c>
      <c r="AV48" s="87"/>
      <c r="AW48" s="87"/>
      <c r="AX48" s="87"/>
      <c r="AY48" s="87"/>
      <c r="AZ48" s="87">
        <f>AP48+AU48</f>
        <v>64995.199999999997</v>
      </c>
      <c r="BA48" s="87"/>
      <c r="BB48" s="87"/>
      <c r="BC48" s="87"/>
      <c r="BD48" s="87">
        <f>AP48-AA48</f>
        <v>0</v>
      </c>
      <c r="BE48" s="87"/>
      <c r="BF48" s="87"/>
      <c r="BG48" s="87"/>
      <c r="BH48" s="87"/>
      <c r="BI48" s="87">
        <f>AU48-AF48</f>
        <v>-4.8000000000029104</v>
      </c>
      <c r="BJ48" s="87"/>
      <c r="BK48" s="87"/>
      <c r="BL48" s="87"/>
      <c r="BM48" s="87"/>
      <c r="BN48" s="87">
        <f>BD48+BI48</f>
        <v>-4.8000000000029104</v>
      </c>
      <c r="BO48" s="87"/>
      <c r="BP48" s="87"/>
      <c r="BQ48" s="87"/>
    </row>
    <row r="49" spans="1:79" ht="39.6" customHeight="1" x14ac:dyDescent="0.25">
      <c r="A49" s="108">
        <v>3</v>
      </c>
      <c r="B49" s="108"/>
      <c r="C49" s="109" t="s">
        <v>89</v>
      </c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1"/>
      <c r="AA49" s="87">
        <v>0</v>
      </c>
      <c r="AB49" s="87"/>
      <c r="AC49" s="87"/>
      <c r="AD49" s="87"/>
      <c r="AE49" s="87"/>
      <c r="AF49" s="87">
        <v>335405</v>
      </c>
      <c r="AG49" s="87"/>
      <c r="AH49" s="87"/>
      <c r="AI49" s="87"/>
      <c r="AJ49" s="87"/>
      <c r="AK49" s="87">
        <f>AA49+AF49</f>
        <v>335405</v>
      </c>
      <c r="AL49" s="87"/>
      <c r="AM49" s="87"/>
      <c r="AN49" s="87"/>
      <c r="AO49" s="87"/>
      <c r="AP49" s="87">
        <v>0</v>
      </c>
      <c r="AQ49" s="87"/>
      <c r="AR49" s="87"/>
      <c r="AS49" s="87"/>
      <c r="AT49" s="87"/>
      <c r="AU49" s="87">
        <v>335405</v>
      </c>
      <c r="AV49" s="87"/>
      <c r="AW49" s="87"/>
      <c r="AX49" s="87"/>
      <c r="AY49" s="87"/>
      <c r="AZ49" s="87">
        <f>AP49+AU49</f>
        <v>335405</v>
      </c>
      <c r="BA49" s="87"/>
      <c r="BB49" s="87"/>
      <c r="BC49" s="87"/>
      <c r="BD49" s="87">
        <f>AP49-AA49</f>
        <v>0</v>
      </c>
      <c r="BE49" s="87"/>
      <c r="BF49" s="87"/>
      <c r="BG49" s="87"/>
      <c r="BH49" s="87"/>
      <c r="BI49" s="87">
        <f>AU49-AF49</f>
        <v>0</v>
      </c>
      <c r="BJ49" s="87"/>
      <c r="BK49" s="87"/>
      <c r="BL49" s="87"/>
      <c r="BM49" s="87"/>
      <c r="BN49" s="87">
        <f>BD49+BI49</f>
        <v>0</v>
      </c>
      <c r="BO49" s="87"/>
      <c r="BP49" s="87"/>
      <c r="BQ49" s="87"/>
    </row>
    <row r="50" spans="1:79" s="41" customFormat="1" ht="15" customHeight="1" x14ac:dyDescent="0.25">
      <c r="A50" s="160"/>
      <c r="B50" s="160"/>
      <c r="C50" s="161" t="s">
        <v>90</v>
      </c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3"/>
      <c r="AA50" s="164">
        <v>0</v>
      </c>
      <c r="AB50" s="164"/>
      <c r="AC50" s="164"/>
      <c r="AD50" s="164"/>
      <c r="AE50" s="164"/>
      <c r="AF50" s="164">
        <v>700405</v>
      </c>
      <c r="AG50" s="164"/>
      <c r="AH50" s="164"/>
      <c r="AI50" s="164"/>
      <c r="AJ50" s="164"/>
      <c r="AK50" s="164">
        <f>AA50+AF50</f>
        <v>700405</v>
      </c>
      <c r="AL50" s="164"/>
      <c r="AM50" s="164"/>
      <c r="AN50" s="164"/>
      <c r="AO50" s="164"/>
      <c r="AP50" s="164">
        <v>0</v>
      </c>
      <c r="AQ50" s="164"/>
      <c r="AR50" s="164"/>
      <c r="AS50" s="164"/>
      <c r="AT50" s="164"/>
      <c r="AU50" s="164">
        <v>685182.53</v>
      </c>
      <c r="AV50" s="164"/>
      <c r="AW50" s="164"/>
      <c r="AX50" s="164"/>
      <c r="AY50" s="164"/>
      <c r="AZ50" s="164">
        <f>AP50+AU50</f>
        <v>685182.53</v>
      </c>
      <c r="BA50" s="164"/>
      <c r="BB50" s="164"/>
      <c r="BC50" s="164"/>
      <c r="BD50" s="164">
        <f>AP50-AA50</f>
        <v>0</v>
      </c>
      <c r="BE50" s="164"/>
      <c r="BF50" s="164"/>
      <c r="BG50" s="164"/>
      <c r="BH50" s="164"/>
      <c r="BI50" s="164">
        <f>AU50-AF50</f>
        <v>-15222.469999999972</v>
      </c>
      <c r="BJ50" s="164"/>
      <c r="BK50" s="164"/>
      <c r="BL50" s="164"/>
      <c r="BM50" s="164"/>
      <c r="BN50" s="164">
        <f>BD50+BI50</f>
        <v>-15222.469999999972</v>
      </c>
      <c r="BO50" s="164"/>
      <c r="BP50" s="164"/>
      <c r="BQ50" s="164"/>
    </row>
    <row r="52" spans="1:79" ht="29.25" customHeight="1" x14ac:dyDescent="0.25">
      <c r="A52" s="81" t="s">
        <v>76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</row>
    <row r="53" spans="1:79" ht="9.75" customHeight="1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</row>
    <row r="54" spans="1:79" ht="15.75" customHeight="1" x14ac:dyDescent="0.25">
      <c r="A54" s="88" t="s">
        <v>3</v>
      </c>
      <c r="B54" s="88"/>
      <c r="C54" s="83" t="s">
        <v>60</v>
      </c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</row>
    <row r="55" spans="1:79" ht="15.6" x14ac:dyDescent="0.25">
      <c r="A55" s="88">
        <v>1</v>
      </c>
      <c r="B55" s="88"/>
      <c r="C55" s="131">
        <v>2</v>
      </c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  <c r="BG55" s="131"/>
      <c r="BH55" s="131"/>
      <c r="BI55" s="131"/>
      <c r="BJ55" s="131"/>
      <c r="BK55" s="131"/>
      <c r="BL55" s="131"/>
      <c r="BM55" s="131"/>
      <c r="BN55" s="131"/>
      <c r="BO55" s="131"/>
      <c r="BP55" s="131"/>
      <c r="BQ55" s="131"/>
    </row>
    <row r="56" spans="1:79" hidden="1" x14ac:dyDescent="0.25">
      <c r="A56" s="127" t="s">
        <v>13</v>
      </c>
      <c r="B56" s="128"/>
      <c r="C56" s="132" t="s">
        <v>14</v>
      </c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  <c r="AP56" s="133"/>
      <c r="AQ56" s="133"/>
      <c r="AR56" s="133"/>
      <c r="AS56" s="133"/>
      <c r="AT56" s="133"/>
      <c r="AU56" s="133"/>
      <c r="AV56" s="133"/>
      <c r="AW56" s="133"/>
      <c r="AX56" s="133"/>
      <c r="AY56" s="133"/>
      <c r="AZ56" s="133"/>
      <c r="BA56" s="133"/>
      <c r="BB56" s="133"/>
      <c r="BC56" s="133"/>
      <c r="BD56" s="133"/>
      <c r="BE56" s="133"/>
      <c r="BF56" s="133"/>
      <c r="BG56" s="133"/>
      <c r="BH56" s="133"/>
      <c r="BI56" s="133"/>
      <c r="BJ56" s="133"/>
      <c r="BK56" s="133"/>
      <c r="BL56" s="133"/>
      <c r="BM56" s="133"/>
      <c r="BN56" s="133"/>
      <c r="BO56" s="133"/>
      <c r="BP56" s="133"/>
      <c r="BQ56" s="134"/>
      <c r="CA56" s="1" t="s">
        <v>70</v>
      </c>
    </row>
    <row r="57" spans="1:79" ht="14.25" customHeight="1" x14ac:dyDescent="0.25">
      <c r="A57" s="127">
        <v>1</v>
      </c>
      <c r="B57" s="128"/>
      <c r="C57" s="130" t="s">
        <v>91</v>
      </c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S57" s="110"/>
      <c r="AT57" s="110"/>
      <c r="AU57" s="110"/>
      <c r="AV57" s="110"/>
      <c r="AW57" s="110"/>
      <c r="AX57" s="110"/>
      <c r="AY57" s="110"/>
      <c r="AZ57" s="110"/>
      <c r="BA57" s="110"/>
      <c r="BB57" s="110"/>
      <c r="BC57" s="110"/>
      <c r="BD57" s="110"/>
      <c r="BE57" s="110"/>
      <c r="BF57" s="110"/>
      <c r="BG57" s="110"/>
      <c r="BH57" s="110"/>
      <c r="BI57" s="110"/>
      <c r="BJ57" s="110"/>
      <c r="BK57" s="110"/>
      <c r="BL57" s="110"/>
      <c r="BM57" s="110"/>
      <c r="BN57" s="110"/>
      <c r="BO57" s="110"/>
      <c r="BP57" s="110"/>
      <c r="BQ57" s="111"/>
      <c r="CA57" s="1" t="s">
        <v>61</v>
      </c>
    </row>
    <row r="59" spans="1:79" ht="15.75" customHeight="1" x14ac:dyDescent="0.25">
      <c r="A59" s="81" t="s">
        <v>42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</row>
    <row r="60" spans="1:79" ht="15" customHeight="1" x14ac:dyDescent="0.25">
      <c r="A60" s="129" t="s">
        <v>122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29"/>
      <c r="BC60" s="129"/>
      <c r="BD60" s="129"/>
      <c r="BE60" s="129"/>
      <c r="BF60" s="129"/>
      <c r="BG60" s="129"/>
      <c r="BH60" s="129"/>
      <c r="BI60" s="129"/>
      <c r="BJ60" s="129"/>
      <c r="BK60" s="129"/>
      <c r="BL60" s="129"/>
      <c r="BM60" s="129"/>
      <c r="BN60" s="129"/>
    </row>
    <row r="61" spans="1:79" ht="28.5" customHeight="1" x14ac:dyDescent="0.25">
      <c r="A61" s="145" t="s">
        <v>3</v>
      </c>
      <c r="B61" s="146"/>
      <c r="C61" s="83" t="s">
        <v>28</v>
      </c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 t="s">
        <v>25</v>
      </c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 t="s">
        <v>44</v>
      </c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 t="s">
        <v>0</v>
      </c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2"/>
      <c r="BP61" s="2"/>
      <c r="BQ61" s="2"/>
    </row>
    <row r="62" spans="1:79" ht="29.1" customHeight="1" x14ac:dyDescent="0.25">
      <c r="A62" s="148"/>
      <c r="B62" s="149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 t="s">
        <v>2</v>
      </c>
      <c r="T62" s="83"/>
      <c r="U62" s="83"/>
      <c r="V62" s="83"/>
      <c r="W62" s="83"/>
      <c r="X62" s="83" t="s">
        <v>1</v>
      </c>
      <c r="Y62" s="83"/>
      <c r="Z62" s="83"/>
      <c r="AA62" s="83"/>
      <c r="AB62" s="83"/>
      <c r="AC62" s="83" t="s">
        <v>26</v>
      </c>
      <c r="AD62" s="83"/>
      <c r="AE62" s="83"/>
      <c r="AF62" s="83"/>
      <c r="AG62" s="83"/>
      <c r="AH62" s="83"/>
      <c r="AI62" s="83" t="s">
        <v>2</v>
      </c>
      <c r="AJ62" s="83"/>
      <c r="AK62" s="83"/>
      <c r="AL62" s="83"/>
      <c r="AM62" s="83"/>
      <c r="AN62" s="83" t="s">
        <v>1</v>
      </c>
      <c r="AO62" s="83"/>
      <c r="AP62" s="83"/>
      <c r="AQ62" s="83"/>
      <c r="AR62" s="83"/>
      <c r="AS62" s="83" t="s">
        <v>26</v>
      </c>
      <c r="AT62" s="83"/>
      <c r="AU62" s="83"/>
      <c r="AV62" s="83"/>
      <c r="AW62" s="83"/>
      <c r="AX62" s="83"/>
      <c r="AY62" s="84" t="s">
        <v>2</v>
      </c>
      <c r="AZ62" s="85"/>
      <c r="BA62" s="85"/>
      <c r="BB62" s="85"/>
      <c r="BC62" s="86"/>
      <c r="BD62" s="84" t="s">
        <v>1</v>
      </c>
      <c r="BE62" s="85"/>
      <c r="BF62" s="85"/>
      <c r="BG62" s="85"/>
      <c r="BH62" s="86"/>
      <c r="BI62" s="83" t="s">
        <v>26</v>
      </c>
      <c r="BJ62" s="83"/>
      <c r="BK62" s="83"/>
      <c r="BL62" s="83"/>
      <c r="BM62" s="83"/>
      <c r="BN62" s="83"/>
      <c r="BO62" s="2"/>
      <c r="BP62" s="2"/>
      <c r="BQ62" s="2"/>
    </row>
    <row r="63" spans="1:79" ht="15.9" customHeight="1" x14ac:dyDescent="0.3">
      <c r="A63" s="83">
        <v>1</v>
      </c>
      <c r="B63" s="83"/>
      <c r="C63" s="83">
        <v>2</v>
      </c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>
        <v>3</v>
      </c>
      <c r="T63" s="83"/>
      <c r="U63" s="83"/>
      <c r="V63" s="83"/>
      <c r="W63" s="83"/>
      <c r="X63" s="83">
        <v>4</v>
      </c>
      <c r="Y63" s="83"/>
      <c r="Z63" s="83"/>
      <c r="AA63" s="83"/>
      <c r="AB63" s="83"/>
      <c r="AC63" s="83">
        <v>5</v>
      </c>
      <c r="AD63" s="83"/>
      <c r="AE63" s="83"/>
      <c r="AF63" s="83"/>
      <c r="AG63" s="83"/>
      <c r="AH63" s="83"/>
      <c r="AI63" s="83">
        <v>6</v>
      </c>
      <c r="AJ63" s="83"/>
      <c r="AK63" s="83"/>
      <c r="AL63" s="83"/>
      <c r="AM63" s="83"/>
      <c r="AN63" s="83">
        <v>7</v>
      </c>
      <c r="AO63" s="83"/>
      <c r="AP63" s="83"/>
      <c r="AQ63" s="83"/>
      <c r="AR63" s="83"/>
      <c r="AS63" s="83">
        <v>8</v>
      </c>
      <c r="AT63" s="83"/>
      <c r="AU63" s="83"/>
      <c r="AV63" s="83"/>
      <c r="AW63" s="83"/>
      <c r="AX63" s="83"/>
      <c r="AY63" s="83">
        <v>9</v>
      </c>
      <c r="AZ63" s="83"/>
      <c r="BA63" s="83"/>
      <c r="BB63" s="83"/>
      <c r="BC63" s="83"/>
      <c r="BD63" s="83">
        <v>10</v>
      </c>
      <c r="BE63" s="83"/>
      <c r="BF63" s="83"/>
      <c r="BG63" s="83"/>
      <c r="BH63" s="83"/>
      <c r="BI63" s="84">
        <v>11</v>
      </c>
      <c r="BJ63" s="85"/>
      <c r="BK63" s="85"/>
      <c r="BL63" s="85"/>
      <c r="BM63" s="85"/>
      <c r="BN63" s="86"/>
      <c r="BO63" s="6"/>
      <c r="BP63" s="6"/>
      <c r="BQ63" s="6"/>
    </row>
    <row r="64" spans="1:79" ht="18" hidden="1" customHeight="1" x14ac:dyDescent="0.25">
      <c r="A64" s="137" t="s">
        <v>13</v>
      </c>
      <c r="B64" s="137"/>
      <c r="C64" s="139" t="s">
        <v>14</v>
      </c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82" t="s">
        <v>10</v>
      </c>
      <c r="T64" s="82"/>
      <c r="U64" s="82"/>
      <c r="V64" s="82"/>
      <c r="W64" s="82"/>
      <c r="X64" s="82" t="s">
        <v>9</v>
      </c>
      <c r="Y64" s="82"/>
      <c r="Z64" s="82"/>
      <c r="AA64" s="82"/>
      <c r="AB64" s="82"/>
      <c r="AC64" s="104" t="s">
        <v>16</v>
      </c>
      <c r="AD64" s="95"/>
      <c r="AE64" s="95"/>
      <c r="AF64" s="95"/>
      <c r="AG64" s="95"/>
      <c r="AH64" s="95"/>
      <c r="AI64" s="82" t="s">
        <v>11</v>
      </c>
      <c r="AJ64" s="82"/>
      <c r="AK64" s="82"/>
      <c r="AL64" s="82"/>
      <c r="AM64" s="82"/>
      <c r="AN64" s="82" t="s">
        <v>12</v>
      </c>
      <c r="AO64" s="82"/>
      <c r="AP64" s="82"/>
      <c r="AQ64" s="82"/>
      <c r="AR64" s="82"/>
      <c r="AS64" s="104" t="s">
        <v>16</v>
      </c>
      <c r="AT64" s="95"/>
      <c r="AU64" s="95"/>
      <c r="AV64" s="95"/>
      <c r="AW64" s="95"/>
      <c r="AX64" s="95"/>
      <c r="AY64" s="155" t="s">
        <v>17</v>
      </c>
      <c r="AZ64" s="156"/>
      <c r="BA64" s="156"/>
      <c r="BB64" s="156"/>
      <c r="BC64" s="157"/>
      <c r="BD64" s="155" t="s">
        <v>17</v>
      </c>
      <c r="BE64" s="156"/>
      <c r="BF64" s="156"/>
      <c r="BG64" s="156"/>
      <c r="BH64" s="157"/>
      <c r="BI64" s="95" t="s">
        <v>16</v>
      </c>
      <c r="BJ64" s="95"/>
      <c r="BK64" s="95"/>
      <c r="BL64" s="95"/>
      <c r="BM64" s="95"/>
      <c r="BN64" s="95"/>
      <c r="BO64" s="7"/>
      <c r="BP64" s="7"/>
      <c r="BQ64" s="7"/>
      <c r="CA64" s="1" t="s">
        <v>21</v>
      </c>
    </row>
    <row r="65" spans="1:79" ht="26.4" customHeight="1" x14ac:dyDescent="0.25">
      <c r="A65" s="137">
        <v>1</v>
      </c>
      <c r="B65" s="137"/>
      <c r="C65" s="159" t="s">
        <v>92</v>
      </c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1"/>
      <c r="S65" s="158">
        <v>0</v>
      </c>
      <c r="T65" s="158"/>
      <c r="U65" s="158"/>
      <c r="V65" s="158"/>
      <c r="W65" s="158"/>
      <c r="X65" s="158">
        <v>65000</v>
      </c>
      <c r="Y65" s="158"/>
      <c r="Z65" s="158"/>
      <c r="AA65" s="158"/>
      <c r="AB65" s="158"/>
      <c r="AC65" s="158">
        <f>S65+X65</f>
        <v>65000</v>
      </c>
      <c r="AD65" s="158"/>
      <c r="AE65" s="158"/>
      <c r="AF65" s="158"/>
      <c r="AG65" s="158"/>
      <c r="AH65" s="158"/>
      <c r="AI65" s="158">
        <v>0</v>
      </c>
      <c r="AJ65" s="158"/>
      <c r="AK65" s="158"/>
      <c r="AL65" s="158"/>
      <c r="AM65" s="158"/>
      <c r="AN65" s="158">
        <v>64995.199999999997</v>
      </c>
      <c r="AO65" s="158"/>
      <c r="AP65" s="158"/>
      <c r="AQ65" s="158"/>
      <c r="AR65" s="158"/>
      <c r="AS65" s="158">
        <f>AI65+AN65</f>
        <v>64995.199999999997</v>
      </c>
      <c r="AT65" s="158"/>
      <c r="AU65" s="158"/>
      <c r="AV65" s="158"/>
      <c r="AW65" s="158"/>
      <c r="AX65" s="158"/>
      <c r="AY65" s="158">
        <f>AI65-S65</f>
        <v>0</v>
      </c>
      <c r="AZ65" s="158"/>
      <c r="BA65" s="158"/>
      <c r="BB65" s="158"/>
      <c r="BC65" s="158"/>
      <c r="BD65" s="154">
        <f>AN65-X65</f>
        <v>-4.8000000000029104</v>
      </c>
      <c r="BE65" s="154"/>
      <c r="BF65" s="154"/>
      <c r="BG65" s="154"/>
      <c r="BH65" s="154"/>
      <c r="BI65" s="154">
        <f>AY65+BD65</f>
        <v>-4.8000000000029104</v>
      </c>
      <c r="BJ65" s="154"/>
      <c r="BK65" s="154"/>
      <c r="BL65" s="154"/>
      <c r="BM65" s="154"/>
      <c r="BN65" s="154"/>
      <c r="BO65" s="8"/>
      <c r="BP65" s="8"/>
      <c r="BQ65" s="8"/>
      <c r="CA65" s="1" t="s">
        <v>22</v>
      </c>
    </row>
    <row r="66" spans="1:79" ht="26.4" customHeight="1" x14ac:dyDescent="0.25">
      <c r="A66" s="137">
        <v>2</v>
      </c>
      <c r="B66" s="137"/>
      <c r="C66" s="159" t="s">
        <v>93</v>
      </c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1"/>
      <c r="S66" s="158">
        <v>0</v>
      </c>
      <c r="T66" s="158"/>
      <c r="U66" s="158"/>
      <c r="V66" s="158"/>
      <c r="W66" s="158"/>
      <c r="X66" s="158">
        <v>635405</v>
      </c>
      <c r="Y66" s="158"/>
      <c r="Z66" s="158"/>
      <c r="AA66" s="158"/>
      <c r="AB66" s="158"/>
      <c r="AC66" s="158">
        <f>S66+X66</f>
        <v>635405</v>
      </c>
      <c r="AD66" s="158"/>
      <c r="AE66" s="158"/>
      <c r="AF66" s="158"/>
      <c r="AG66" s="158"/>
      <c r="AH66" s="158"/>
      <c r="AI66" s="158">
        <v>0</v>
      </c>
      <c r="AJ66" s="158"/>
      <c r="AK66" s="158"/>
      <c r="AL66" s="158"/>
      <c r="AM66" s="158"/>
      <c r="AN66" s="158">
        <v>620187.32999999996</v>
      </c>
      <c r="AO66" s="158"/>
      <c r="AP66" s="158"/>
      <c r="AQ66" s="158"/>
      <c r="AR66" s="158"/>
      <c r="AS66" s="158">
        <f>AI66+AN66</f>
        <v>620187.32999999996</v>
      </c>
      <c r="AT66" s="158"/>
      <c r="AU66" s="158"/>
      <c r="AV66" s="158"/>
      <c r="AW66" s="158"/>
      <c r="AX66" s="158"/>
      <c r="AY66" s="158">
        <f>AI66-S66</f>
        <v>0</v>
      </c>
      <c r="AZ66" s="158"/>
      <c r="BA66" s="158"/>
      <c r="BB66" s="158"/>
      <c r="BC66" s="158"/>
      <c r="BD66" s="154">
        <f>AN66-X66</f>
        <v>-15217.670000000042</v>
      </c>
      <c r="BE66" s="154"/>
      <c r="BF66" s="154"/>
      <c r="BG66" s="154"/>
      <c r="BH66" s="154"/>
      <c r="BI66" s="154">
        <f>AY66+BD66</f>
        <v>-15217.670000000042</v>
      </c>
      <c r="BJ66" s="154"/>
      <c r="BK66" s="154"/>
      <c r="BL66" s="154"/>
      <c r="BM66" s="154"/>
      <c r="BN66" s="154"/>
      <c r="BO66" s="8"/>
      <c r="BP66" s="8"/>
      <c r="BQ66" s="8"/>
    </row>
    <row r="67" spans="1:79" s="41" customFormat="1" ht="15" customHeight="1" x14ac:dyDescent="0.25">
      <c r="A67" s="144"/>
      <c r="B67" s="144"/>
      <c r="C67" s="166" t="s">
        <v>94</v>
      </c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3"/>
      <c r="S67" s="71">
        <v>0</v>
      </c>
      <c r="T67" s="71"/>
      <c r="U67" s="71"/>
      <c r="V67" s="71"/>
      <c r="W67" s="71"/>
      <c r="X67" s="71">
        <v>700405</v>
      </c>
      <c r="Y67" s="71"/>
      <c r="Z67" s="71"/>
      <c r="AA67" s="71"/>
      <c r="AB67" s="71"/>
      <c r="AC67" s="71">
        <f>S67+X67</f>
        <v>700405</v>
      </c>
      <c r="AD67" s="71"/>
      <c r="AE67" s="71"/>
      <c r="AF67" s="71"/>
      <c r="AG67" s="71"/>
      <c r="AH67" s="71"/>
      <c r="AI67" s="71">
        <v>0</v>
      </c>
      <c r="AJ67" s="71"/>
      <c r="AK67" s="71"/>
      <c r="AL67" s="71"/>
      <c r="AM67" s="71"/>
      <c r="AN67" s="71">
        <v>685182.52999999991</v>
      </c>
      <c r="AO67" s="71"/>
      <c r="AP67" s="71"/>
      <c r="AQ67" s="71"/>
      <c r="AR67" s="71"/>
      <c r="AS67" s="71">
        <f>AI67+AN67</f>
        <v>685182.52999999991</v>
      </c>
      <c r="AT67" s="71"/>
      <c r="AU67" s="71"/>
      <c r="AV67" s="71"/>
      <c r="AW67" s="71"/>
      <c r="AX67" s="71"/>
      <c r="AY67" s="71">
        <f>AI67-S67</f>
        <v>0</v>
      </c>
      <c r="AZ67" s="71"/>
      <c r="BA67" s="71"/>
      <c r="BB67" s="71"/>
      <c r="BC67" s="71"/>
      <c r="BD67" s="165">
        <f>AN67-X67</f>
        <v>-15222.470000000088</v>
      </c>
      <c r="BE67" s="165"/>
      <c r="BF67" s="165"/>
      <c r="BG67" s="165"/>
      <c r="BH67" s="165"/>
      <c r="BI67" s="165">
        <f>AY67+BD67</f>
        <v>-15222.470000000088</v>
      </c>
      <c r="BJ67" s="165"/>
      <c r="BK67" s="165"/>
      <c r="BL67" s="165"/>
      <c r="BM67" s="165"/>
      <c r="BN67" s="165"/>
      <c r="BO67" s="42"/>
      <c r="BP67" s="42"/>
      <c r="BQ67" s="42"/>
    </row>
    <row r="69" spans="1:79" ht="15.75" customHeight="1" x14ac:dyDescent="0.25">
      <c r="A69" s="81" t="s">
        <v>43</v>
      </c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</row>
    <row r="70" spans="1:79" ht="15.75" customHeight="1" x14ac:dyDescent="0.25">
      <c r="A70" s="81" t="s">
        <v>62</v>
      </c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  <c r="BL70" s="81"/>
      <c r="BM70" s="81"/>
      <c r="BN70" s="81"/>
      <c r="BO70" s="81"/>
      <c r="BP70" s="81"/>
      <c r="BQ70" s="81"/>
    </row>
    <row r="71" spans="1:79" ht="8.25" customHeight="1" x14ac:dyDescent="0.25"/>
    <row r="72" spans="1:79" ht="45" customHeight="1" x14ac:dyDescent="0.25">
      <c r="A72" s="145" t="s">
        <v>3</v>
      </c>
      <c r="B72" s="146"/>
      <c r="C72" s="145" t="s">
        <v>6</v>
      </c>
      <c r="D72" s="147"/>
      <c r="E72" s="147"/>
      <c r="F72" s="147"/>
      <c r="G72" s="147"/>
      <c r="H72" s="147"/>
      <c r="I72" s="146"/>
      <c r="J72" s="145" t="s">
        <v>5</v>
      </c>
      <c r="K72" s="147"/>
      <c r="L72" s="147"/>
      <c r="M72" s="147"/>
      <c r="N72" s="146"/>
      <c r="O72" s="145" t="s">
        <v>4</v>
      </c>
      <c r="P72" s="147"/>
      <c r="Q72" s="147"/>
      <c r="R72" s="147"/>
      <c r="S72" s="147"/>
      <c r="T72" s="147"/>
      <c r="U72" s="147"/>
      <c r="V72" s="147"/>
      <c r="W72" s="147"/>
      <c r="X72" s="146"/>
      <c r="Y72" s="83" t="s">
        <v>25</v>
      </c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 t="s">
        <v>45</v>
      </c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135" t="s">
        <v>0</v>
      </c>
      <c r="BD72" s="135"/>
      <c r="BE72" s="135"/>
      <c r="BF72" s="135"/>
      <c r="BG72" s="135"/>
      <c r="BH72" s="135"/>
      <c r="BI72" s="135"/>
      <c r="BJ72" s="135"/>
      <c r="BK72" s="135"/>
      <c r="BL72" s="135"/>
      <c r="BM72" s="135"/>
      <c r="BN72" s="135"/>
      <c r="BO72" s="135"/>
      <c r="BP72" s="135"/>
      <c r="BQ72" s="135"/>
      <c r="BR72" s="10"/>
      <c r="BS72" s="10"/>
      <c r="BT72" s="10"/>
      <c r="BU72" s="10"/>
      <c r="BV72" s="10"/>
      <c r="BW72" s="10"/>
      <c r="BX72" s="10"/>
      <c r="BY72" s="10"/>
      <c r="BZ72" s="9"/>
    </row>
    <row r="73" spans="1:79" ht="32.25" customHeight="1" x14ac:dyDescent="0.25">
      <c r="A73" s="148"/>
      <c r="B73" s="149"/>
      <c r="C73" s="148"/>
      <c r="D73" s="150"/>
      <c r="E73" s="150"/>
      <c r="F73" s="150"/>
      <c r="G73" s="150"/>
      <c r="H73" s="150"/>
      <c r="I73" s="149"/>
      <c r="J73" s="148"/>
      <c r="K73" s="150"/>
      <c r="L73" s="150"/>
      <c r="M73" s="150"/>
      <c r="N73" s="149"/>
      <c r="O73" s="148"/>
      <c r="P73" s="150"/>
      <c r="Q73" s="150"/>
      <c r="R73" s="150"/>
      <c r="S73" s="150"/>
      <c r="T73" s="150"/>
      <c r="U73" s="150"/>
      <c r="V73" s="150"/>
      <c r="W73" s="150"/>
      <c r="X73" s="149"/>
      <c r="Y73" s="84" t="s">
        <v>2</v>
      </c>
      <c r="Z73" s="85"/>
      <c r="AA73" s="85"/>
      <c r="AB73" s="85"/>
      <c r="AC73" s="86"/>
      <c r="AD73" s="84" t="s">
        <v>1</v>
      </c>
      <c r="AE73" s="85"/>
      <c r="AF73" s="85"/>
      <c r="AG73" s="85"/>
      <c r="AH73" s="86"/>
      <c r="AI73" s="83" t="s">
        <v>26</v>
      </c>
      <c r="AJ73" s="83"/>
      <c r="AK73" s="83"/>
      <c r="AL73" s="83"/>
      <c r="AM73" s="83"/>
      <c r="AN73" s="83" t="s">
        <v>2</v>
      </c>
      <c r="AO73" s="83"/>
      <c r="AP73" s="83"/>
      <c r="AQ73" s="83"/>
      <c r="AR73" s="83"/>
      <c r="AS73" s="83" t="s">
        <v>1</v>
      </c>
      <c r="AT73" s="83"/>
      <c r="AU73" s="83"/>
      <c r="AV73" s="83"/>
      <c r="AW73" s="83"/>
      <c r="AX73" s="83" t="s">
        <v>26</v>
      </c>
      <c r="AY73" s="83"/>
      <c r="AZ73" s="83"/>
      <c r="BA73" s="83"/>
      <c r="BB73" s="83"/>
      <c r="BC73" s="83" t="s">
        <v>2</v>
      </c>
      <c r="BD73" s="83"/>
      <c r="BE73" s="83"/>
      <c r="BF73" s="83"/>
      <c r="BG73" s="83"/>
      <c r="BH73" s="83" t="s">
        <v>1</v>
      </c>
      <c r="BI73" s="83"/>
      <c r="BJ73" s="83"/>
      <c r="BK73" s="83"/>
      <c r="BL73" s="83"/>
      <c r="BM73" s="83" t="s">
        <v>26</v>
      </c>
      <c r="BN73" s="83"/>
      <c r="BO73" s="83"/>
      <c r="BP73" s="83"/>
      <c r="BQ73" s="83"/>
      <c r="BR73" s="2"/>
      <c r="BS73" s="2"/>
      <c r="BT73" s="2"/>
      <c r="BU73" s="2"/>
      <c r="BV73" s="2"/>
      <c r="BW73" s="2"/>
      <c r="BX73" s="2"/>
      <c r="BY73" s="2"/>
      <c r="BZ73" s="9"/>
    </row>
    <row r="74" spans="1:79" ht="15.9" customHeight="1" x14ac:dyDescent="0.25">
      <c r="A74" s="83">
        <v>1</v>
      </c>
      <c r="B74" s="83"/>
      <c r="C74" s="83">
        <v>2</v>
      </c>
      <c r="D74" s="83"/>
      <c r="E74" s="83"/>
      <c r="F74" s="83"/>
      <c r="G74" s="83"/>
      <c r="H74" s="83"/>
      <c r="I74" s="83"/>
      <c r="J74" s="83">
        <v>3</v>
      </c>
      <c r="K74" s="83"/>
      <c r="L74" s="83"/>
      <c r="M74" s="83"/>
      <c r="N74" s="83"/>
      <c r="O74" s="83">
        <v>4</v>
      </c>
      <c r="P74" s="83"/>
      <c r="Q74" s="83"/>
      <c r="R74" s="83"/>
      <c r="S74" s="83"/>
      <c r="T74" s="83"/>
      <c r="U74" s="83"/>
      <c r="V74" s="83"/>
      <c r="W74" s="83"/>
      <c r="X74" s="83"/>
      <c r="Y74" s="83">
        <v>5</v>
      </c>
      <c r="Z74" s="83"/>
      <c r="AA74" s="83"/>
      <c r="AB74" s="83"/>
      <c r="AC74" s="83"/>
      <c r="AD74" s="83">
        <v>6</v>
      </c>
      <c r="AE74" s="83"/>
      <c r="AF74" s="83"/>
      <c r="AG74" s="83"/>
      <c r="AH74" s="83"/>
      <c r="AI74" s="83">
        <v>7</v>
      </c>
      <c r="AJ74" s="83"/>
      <c r="AK74" s="83"/>
      <c r="AL74" s="83"/>
      <c r="AM74" s="83"/>
      <c r="AN74" s="84">
        <v>8</v>
      </c>
      <c r="AO74" s="85"/>
      <c r="AP74" s="85"/>
      <c r="AQ74" s="85"/>
      <c r="AR74" s="86"/>
      <c r="AS74" s="84">
        <v>9</v>
      </c>
      <c r="AT74" s="85"/>
      <c r="AU74" s="85"/>
      <c r="AV74" s="85"/>
      <c r="AW74" s="86"/>
      <c r="AX74" s="84">
        <v>10</v>
      </c>
      <c r="AY74" s="85"/>
      <c r="AZ74" s="85"/>
      <c r="BA74" s="85"/>
      <c r="BB74" s="86"/>
      <c r="BC74" s="84">
        <v>11</v>
      </c>
      <c r="BD74" s="85"/>
      <c r="BE74" s="85"/>
      <c r="BF74" s="85"/>
      <c r="BG74" s="86"/>
      <c r="BH74" s="84">
        <v>12</v>
      </c>
      <c r="BI74" s="85"/>
      <c r="BJ74" s="85"/>
      <c r="BK74" s="85"/>
      <c r="BL74" s="86"/>
      <c r="BM74" s="84">
        <v>13</v>
      </c>
      <c r="BN74" s="85"/>
      <c r="BO74" s="85"/>
      <c r="BP74" s="85"/>
      <c r="BQ74" s="86"/>
      <c r="BR74" s="2"/>
      <c r="BS74" s="2"/>
      <c r="BT74" s="2"/>
      <c r="BU74" s="2"/>
      <c r="BV74" s="2"/>
      <c r="BW74" s="2"/>
      <c r="BX74" s="2"/>
      <c r="BY74" s="2"/>
      <c r="BZ74" s="9"/>
    </row>
    <row r="75" spans="1:79" ht="12.75" hidden="1" customHeight="1" x14ac:dyDescent="0.25">
      <c r="A75" s="137" t="s">
        <v>36</v>
      </c>
      <c r="B75" s="137"/>
      <c r="C75" s="78" t="s">
        <v>14</v>
      </c>
      <c r="D75" s="79"/>
      <c r="E75" s="79"/>
      <c r="F75" s="79"/>
      <c r="G75" s="79"/>
      <c r="H75" s="79"/>
      <c r="I75" s="80"/>
      <c r="J75" s="137" t="s">
        <v>15</v>
      </c>
      <c r="K75" s="137"/>
      <c r="L75" s="137"/>
      <c r="M75" s="137"/>
      <c r="N75" s="137"/>
      <c r="O75" s="139" t="s">
        <v>37</v>
      </c>
      <c r="P75" s="139"/>
      <c r="Q75" s="139"/>
      <c r="R75" s="139"/>
      <c r="S75" s="139"/>
      <c r="T75" s="139"/>
      <c r="U75" s="139"/>
      <c r="V75" s="139"/>
      <c r="W75" s="139"/>
      <c r="X75" s="78"/>
      <c r="Y75" s="82" t="s">
        <v>10</v>
      </c>
      <c r="Z75" s="82"/>
      <c r="AA75" s="82"/>
      <c r="AB75" s="82"/>
      <c r="AC75" s="82"/>
      <c r="AD75" s="82" t="s">
        <v>29</v>
      </c>
      <c r="AE75" s="82"/>
      <c r="AF75" s="82"/>
      <c r="AG75" s="82"/>
      <c r="AH75" s="82"/>
      <c r="AI75" s="82" t="s">
        <v>78</v>
      </c>
      <c r="AJ75" s="82"/>
      <c r="AK75" s="82"/>
      <c r="AL75" s="82"/>
      <c r="AM75" s="82"/>
      <c r="AN75" s="82" t="s">
        <v>30</v>
      </c>
      <c r="AO75" s="82"/>
      <c r="AP75" s="82"/>
      <c r="AQ75" s="82"/>
      <c r="AR75" s="82"/>
      <c r="AS75" s="82" t="s">
        <v>11</v>
      </c>
      <c r="AT75" s="82"/>
      <c r="AU75" s="82"/>
      <c r="AV75" s="82"/>
      <c r="AW75" s="82"/>
      <c r="AX75" s="82" t="s">
        <v>79</v>
      </c>
      <c r="AY75" s="82"/>
      <c r="AZ75" s="82"/>
      <c r="BA75" s="82"/>
      <c r="BB75" s="82"/>
      <c r="BC75" s="82" t="s">
        <v>32</v>
      </c>
      <c r="BD75" s="82"/>
      <c r="BE75" s="82"/>
      <c r="BF75" s="82"/>
      <c r="BG75" s="82"/>
      <c r="BH75" s="82" t="s">
        <v>32</v>
      </c>
      <c r="BI75" s="82"/>
      <c r="BJ75" s="82"/>
      <c r="BK75" s="82"/>
      <c r="BL75" s="82"/>
      <c r="BM75" s="112" t="s">
        <v>16</v>
      </c>
      <c r="BN75" s="112"/>
      <c r="BO75" s="112"/>
      <c r="BP75" s="112"/>
      <c r="BQ75" s="112"/>
      <c r="BR75" s="12"/>
      <c r="BS75" s="12"/>
      <c r="BT75" s="9"/>
      <c r="BU75" s="9"/>
      <c r="BV75" s="9"/>
      <c r="BW75" s="9"/>
      <c r="BX75" s="9"/>
      <c r="BY75" s="9"/>
      <c r="BZ75" s="9"/>
      <c r="CA75" s="1" t="s">
        <v>23</v>
      </c>
    </row>
    <row r="76" spans="1:79" s="41" customFormat="1" ht="15.6" x14ac:dyDescent="0.25">
      <c r="A76" s="144">
        <v>0</v>
      </c>
      <c r="B76" s="144"/>
      <c r="C76" s="138" t="s">
        <v>95</v>
      </c>
      <c r="D76" s="138"/>
      <c r="E76" s="138"/>
      <c r="F76" s="138"/>
      <c r="G76" s="138"/>
      <c r="H76" s="138"/>
      <c r="I76" s="138"/>
      <c r="J76" s="138" t="s">
        <v>96</v>
      </c>
      <c r="K76" s="138"/>
      <c r="L76" s="138"/>
      <c r="M76" s="138"/>
      <c r="N76" s="138"/>
      <c r="O76" s="138" t="s">
        <v>96</v>
      </c>
      <c r="P76" s="138"/>
      <c r="Q76" s="138"/>
      <c r="R76" s="138"/>
      <c r="S76" s="138"/>
      <c r="T76" s="138"/>
      <c r="U76" s="138"/>
      <c r="V76" s="138"/>
      <c r="W76" s="138"/>
      <c r="X76" s="138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1"/>
      <c r="BM76" s="71"/>
      <c r="BN76" s="71"/>
      <c r="BO76" s="71"/>
      <c r="BP76" s="71"/>
      <c r="BQ76" s="71"/>
      <c r="BR76" s="43"/>
      <c r="BS76" s="43"/>
      <c r="BT76" s="43"/>
      <c r="BU76" s="43"/>
      <c r="BV76" s="43"/>
      <c r="BW76" s="43"/>
      <c r="BX76" s="43"/>
      <c r="BY76" s="43"/>
      <c r="BZ76" s="44"/>
      <c r="CA76" s="41" t="s">
        <v>24</v>
      </c>
    </row>
    <row r="77" spans="1:79" ht="52.8" customHeight="1" x14ac:dyDescent="0.25">
      <c r="A77" s="137">
        <v>0</v>
      </c>
      <c r="B77" s="137"/>
      <c r="C77" s="167" t="s">
        <v>97</v>
      </c>
      <c r="D77" s="110"/>
      <c r="E77" s="110"/>
      <c r="F77" s="110"/>
      <c r="G77" s="110"/>
      <c r="H77" s="110"/>
      <c r="I77" s="111"/>
      <c r="J77" s="168" t="s">
        <v>98</v>
      </c>
      <c r="K77" s="168"/>
      <c r="L77" s="168"/>
      <c r="M77" s="168"/>
      <c r="N77" s="168"/>
      <c r="O77" s="167" t="s">
        <v>99</v>
      </c>
      <c r="P77" s="110"/>
      <c r="Q77" s="110"/>
      <c r="R77" s="110"/>
      <c r="S77" s="110"/>
      <c r="T77" s="110"/>
      <c r="U77" s="110"/>
      <c r="V77" s="110"/>
      <c r="W77" s="110"/>
      <c r="X77" s="111"/>
      <c r="Y77" s="158">
        <v>0</v>
      </c>
      <c r="Z77" s="158"/>
      <c r="AA77" s="158"/>
      <c r="AB77" s="158"/>
      <c r="AC77" s="158"/>
      <c r="AD77" s="158">
        <v>276</v>
      </c>
      <c r="AE77" s="158"/>
      <c r="AF77" s="158"/>
      <c r="AG77" s="158"/>
      <c r="AH77" s="158"/>
      <c r="AI77" s="158">
        <v>276</v>
      </c>
      <c r="AJ77" s="158"/>
      <c r="AK77" s="158"/>
      <c r="AL77" s="158"/>
      <c r="AM77" s="158"/>
      <c r="AN77" s="158">
        <v>0</v>
      </c>
      <c r="AO77" s="158"/>
      <c r="AP77" s="158"/>
      <c r="AQ77" s="158"/>
      <c r="AR77" s="158"/>
      <c r="AS77" s="158">
        <v>276</v>
      </c>
      <c r="AT77" s="158"/>
      <c r="AU77" s="158"/>
      <c r="AV77" s="158"/>
      <c r="AW77" s="158"/>
      <c r="AX77" s="158">
        <v>276</v>
      </c>
      <c r="AY77" s="158"/>
      <c r="AZ77" s="158"/>
      <c r="BA77" s="158"/>
      <c r="BB77" s="158"/>
      <c r="BC77" s="158">
        <f>AN77-Y77</f>
        <v>0</v>
      </c>
      <c r="BD77" s="158"/>
      <c r="BE77" s="158"/>
      <c r="BF77" s="158"/>
      <c r="BG77" s="158"/>
      <c r="BH77" s="158">
        <f>AS77-AD77</f>
        <v>0</v>
      </c>
      <c r="BI77" s="158"/>
      <c r="BJ77" s="158"/>
      <c r="BK77" s="158"/>
      <c r="BL77" s="158"/>
      <c r="BM77" s="158">
        <v>0</v>
      </c>
      <c r="BN77" s="158"/>
      <c r="BO77" s="158"/>
      <c r="BP77" s="158"/>
      <c r="BQ77" s="158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92.4" customHeight="1" x14ac:dyDescent="0.25">
      <c r="A78" s="137">
        <v>0</v>
      </c>
      <c r="B78" s="137"/>
      <c r="C78" s="167" t="s">
        <v>100</v>
      </c>
      <c r="D78" s="110"/>
      <c r="E78" s="110"/>
      <c r="F78" s="110"/>
      <c r="G78" s="110"/>
      <c r="H78" s="110"/>
      <c r="I78" s="111"/>
      <c r="J78" s="168" t="s">
        <v>98</v>
      </c>
      <c r="K78" s="168"/>
      <c r="L78" s="168"/>
      <c r="M78" s="168"/>
      <c r="N78" s="168"/>
      <c r="O78" s="167" t="s">
        <v>101</v>
      </c>
      <c r="P78" s="110"/>
      <c r="Q78" s="110"/>
      <c r="R78" s="110"/>
      <c r="S78" s="110"/>
      <c r="T78" s="110"/>
      <c r="U78" s="110"/>
      <c r="V78" s="110"/>
      <c r="W78" s="110"/>
      <c r="X78" s="111"/>
      <c r="Y78" s="158">
        <v>0</v>
      </c>
      <c r="Z78" s="158"/>
      <c r="AA78" s="158"/>
      <c r="AB78" s="158"/>
      <c r="AC78" s="158"/>
      <c r="AD78" s="158">
        <v>5</v>
      </c>
      <c r="AE78" s="158"/>
      <c r="AF78" s="158"/>
      <c r="AG78" s="158"/>
      <c r="AH78" s="158"/>
      <c r="AI78" s="158">
        <v>5</v>
      </c>
      <c r="AJ78" s="158"/>
      <c r="AK78" s="158"/>
      <c r="AL78" s="158"/>
      <c r="AM78" s="158"/>
      <c r="AN78" s="158">
        <v>0</v>
      </c>
      <c r="AO78" s="158"/>
      <c r="AP78" s="158"/>
      <c r="AQ78" s="158"/>
      <c r="AR78" s="158"/>
      <c r="AS78" s="158">
        <v>5</v>
      </c>
      <c r="AT78" s="158"/>
      <c r="AU78" s="158"/>
      <c r="AV78" s="158"/>
      <c r="AW78" s="158"/>
      <c r="AX78" s="158">
        <v>5</v>
      </c>
      <c r="AY78" s="158"/>
      <c r="AZ78" s="158"/>
      <c r="BA78" s="158"/>
      <c r="BB78" s="158"/>
      <c r="BC78" s="158">
        <f>AN78-Y78</f>
        <v>0</v>
      </c>
      <c r="BD78" s="158"/>
      <c r="BE78" s="158"/>
      <c r="BF78" s="158"/>
      <c r="BG78" s="158"/>
      <c r="BH78" s="158">
        <f>AS78-AD78</f>
        <v>0</v>
      </c>
      <c r="BI78" s="158"/>
      <c r="BJ78" s="158"/>
      <c r="BK78" s="158"/>
      <c r="BL78" s="158"/>
      <c r="BM78" s="158">
        <v>0</v>
      </c>
      <c r="BN78" s="158"/>
      <c r="BO78" s="158"/>
      <c r="BP78" s="158"/>
      <c r="BQ78" s="158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52.8" customHeight="1" x14ac:dyDescent="0.25">
      <c r="A79" s="137">
        <v>0</v>
      </c>
      <c r="B79" s="137"/>
      <c r="C79" s="167" t="s">
        <v>102</v>
      </c>
      <c r="D79" s="110"/>
      <c r="E79" s="110"/>
      <c r="F79" s="110"/>
      <c r="G79" s="110"/>
      <c r="H79" s="110"/>
      <c r="I79" s="111"/>
      <c r="J79" s="168" t="s">
        <v>103</v>
      </c>
      <c r="K79" s="168"/>
      <c r="L79" s="168"/>
      <c r="M79" s="168"/>
      <c r="N79" s="168"/>
      <c r="O79" s="167" t="s">
        <v>101</v>
      </c>
      <c r="P79" s="110"/>
      <c r="Q79" s="110"/>
      <c r="R79" s="110"/>
      <c r="S79" s="110"/>
      <c r="T79" s="110"/>
      <c r="U79" s="110"/>
      <c r="V79" s="110"/>
      <c r="W79" s="110"/>
      <c r="X79" s="111"/>
      <c r="Y79" s="158">
        <v>0</v>
      </c>
      <c r="Z79" s="158"/>
      <c r="AA79" s="158"/>
      <c r="AB79" s="158"/>
      <c r="AC79" s="158"/>
      <c r="AD79" s="158">
        <v>24</v>
      </c>
      <c r="AE79" s="158"/>
      <c r="AF79" s="158"/>
      <c r="AG79" s="158"/>
      <c r="AH79" s="158"/>
      <c r="AI79" s="158">
        <v>24</v>
      </c>
      <c r="AJ79" s="158"/>
      <c r="AK79" s="158"/>
      <c r="AL79" s="158"/>
      <c r="AM79" s="158"/>
      <c r="AN79" s="158">
        <v>0</v>
      </c>
      <c r="AO79" s="158"/>
      <c r="AP79" s="158"/>
      <c r="AQ79" s="158"/>
      <c r="AR79" s="158"/>
      <c r="AS79" s="158">
        <v>24</v>
      </c>
      <c r="AT79" s="158"/>
      <c r="AU79" s="158"/>
      <c r="AV79" s="158"/>
      <c r="AW79" s="158"/>
      <c r="AX79" s="158">
        <v>24</v>
      </c>
      <c r="AY79" s="158"/>
      <c r="AZ79" s="158"/>
      <c r="BA79" s="158"/>
      <c r="BB79" s="158"/>
      <c r="BC79" s="158">
        <f>AN79-Y79</f>
        <v>0</v>
      </c>
      <c r="BD79" s="158"/>
      <c r="BE79" s="158"/>
      <c r="BF79" s="158"/>
      <c r="BG79" s="158"/>
      <c r="BH79" s="158">
        <f>AS79-AD79</f>
        <v>0</v>
      </c>
      <c r="BI79" s="158"/>
      <c r="BJ79" s="158"/>
      <c r="BK79" s="158"/>
      <c r="BL79" s="158"/>
      <c r="BM79" s="158">
        <v>0</v>
      </c>
      <c r="BN79" s="158"/>
      <c r="BO79" s="158"/>
      <c r="BP79" s="158"/>
      <c r="BQ79" s="158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s="41" customFormat="1" ht="15.6" x14ac:dyDescent="0.25">
      <c r="A80" s="144">
        <v>0</v>
      </c>
      <c r="B80" s="144"/>
      <c r="C80" s="169" t="s">
        <v>104</v>
      </c>
      <c r="D80" s="162"/>
      <c r="E80" s="162"/>
      <c r="F80" s="162"/>
      <c r="G80" s="162"/>
      <c r="H80" s="162"/>
      <c r="I80" s="163"/>
      <c r="J80" s="138" t="s">
        <v>96</v>
      </c>
      <c r="K80" s="138"/>
      <c r="L80" s="138"/>
      <c r="M80" s="138"/>
      <c r="N80" s="138"/>
      <c r="O80" s="169" t="s">
        <v>96</v>
      </c>
      <c r="P80" s="162"/>
      <c r="Q80" s="162"/>
      <c r="R80" s="162"/>
      <c r="S80" s="162"/>
      <c r="T80" s="162"/>
      <c r="U80" s="162"/>
      <c r="V80" s="162"/>
      <c r="W80" s="162"/>
      <c r="X80" s="163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43"/>
      <c r="BS80" s="43"/>
      <c r="BT80" s="43"/>
      <c r="BU80" s="43"/>
      <c r="BV80" s="43"/>
      <c r="BW80" s="43"/>
      <c r="BX80" s="43"/>
      <c r="BY80" s="43"/>
      <c r="BZ80" s="44"/>
    </row>
    <row r="81" spans="1:79" ht="39.6" customHeight="1" x14ac:dyDescent="0.25">
      <c r="A81" s="137">
        <v>0</v>
      </c>
      <c r="B81" s="137"/>
      <c r="C81" s="167" t="s">
        <v>105</v>
      </c>
      <c r="D81" s="110"/>
      <c r="E81" s="110"/>
      <c r="F81" s="110"/>
      <c r="G81" s="110"/>
      <c r="H81" s="110"/>
      <c r="I81" s="111"/>
      <c r="J81" s="168" t="s">
        <v>103</v>
      </c>
      <c r="K81" s="168"/>
      <c r="L81" s="168"/>
      <c r="M81" s="168"/>
      <c r="N81" s="168"/>
      <c r="O81" s="167" t="s">
        <v>106</v>
      </c>
      <c r="P81" s="110"/>
      <c r="Q81" s="110"/>
      <c r="R81" s="110"/>
      <c r="S81" s="110"/>
      <c r="T81" s="110"/>
      <c r="U81" s="110"/>
      <c r="V81" s="110"/>
      <c r="W81" s="110"/>
      <c r="X81" s="111"/>
      <c r="Y81" s="158">
        <v>0</v>
      </c>
      <c r="Z81" s="158"/>
      <c r="AA81" s="158"/>
      <c r="AB81" s="158"/>
      <c r="AC81" s="158"/>
      <c r="AD81" s="158">
        <v>1087</v>
      </c>
      <c r="AE81" s="158"/>
      <c r="AF81" s="158"/>
      <c r="AG81" s="158"/>
      <c r="AH81" s="158"/>
      <c r="AI81" s="158">
        <v>1087</v>
      </c>
      <c r="AJ81" s="158"/>
      <c r="AK81" s="158"/>
      <c r="AL81" s="158"/>
      <c r="AM81" s="158"/>
      <c r="AN81" s="158">
        <v>0</v>
      </c>
      <c r="AO81" s="158"/>
      <c r="AP81" s="158"/>
      <c r="AQ81" s="158"/>
      <c r="AR81" s="158"/>
      <c r="AS81" s="158">
        <v>994.7</v>
      </c>
      <c r="AT81" s="158"/>
      <c r="AU81" s="158"/>
      <c r="AV81" s="158"/>
      <c r="AW81" s="158"/>
      <c r="AX81" s="158">
        <v>994.7</v>
      </c>
      <c r="AY81" s="158"/>
      <c r="AZ81" s="158"/>
      <c r="BA81" s="158"/>
      <c r="BB81" s="158"/>
      <c r="BC81" s="158">
        <f>AN81-Y81</f>
        <v>0</v>
      </c>
      <c r="BD81" s="158"/>
      <c r="BE81" s="158"/>
      <c r="BF81" s="158"/>
      <c r="BG81" s="158"/>
      <c r="BH81" s="158">
        <f>AS81-AD81</f>
        <v>-92.299999999999955</v>
      </c>
      <c r="BI81" s="158"/>
      <c r="BJ81" s="158"/>
      <c r="BK81" s="158"/>
      <c r="BL81" s="158"/>
      <c r="BM81" s="158">
        <v>-92.299999999999955</v>
      </c>
      <c r="BN81" s="158"/>
      <c r="BO81" s="158"/>
      <c r="BP81" s="158"/>
      <c r="BQ81" s="158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39.6" customHeight="1" x14ac:dyDescent="0.25">
      <c r="A82" s="137">
        <v>0</v>
      </c>
      <c r="B82" s="137"/>
      <c r="C82" s="167" t="s">
        <v>107</v>
      </c>
      <c r="D82" s="110"/>
      <c r="E82" s="110"/>
      <c r="F82" s="110"/>
      <c r="G82" s="110"/>
      <c r="H82" s="110"/>
      <c r="I82" s="111"/>
      <c r="J82" s="168" t="s">
        <v>103</v>
      </c>
      <c r="K82" s="168"/>
      <c r="L82" s="168"/>
      <c r="M82" s="168"/>
      <c r="N82" s="168"/>
      <c r="O82" s="167" t="s">
        <v>108</v>
      </c>
      <c r="P82" s="110"/>
      <c r="Q82" s="110"/>
      <c r="R82" s="110"/>
      <c r="S82" s="110"/>
      <c r="T82" s="110"/>
      <c r="U82" s="110"/>
      <c r="V82" s="110"/>
      <c r="W82" s="110"/>
      <c r="X82" s="111"/>
      <c r="Y82" s="158">
        <v>0</v>
      </c>
      <c r="Z82" s="158"/>
      <c r="AA82" s="158"/>
      <c r="AB82" s="158"/>
      <c r="AC82" s="158"/>
      <c r="AD82" s="158">
        <v>13000</v>
      </c>
      <c r="AE82" s="158"/>
      <c r="AF82" s="158"/>
      <c r="AG82" s="158"/>
      <c r="AH82" s="158"/>
      <c r="AI82" s="158">
        <v>13000</v>
      </c>
      <c r="AJ82" s="158"/>
      <c r="AK82" s="158"/>
      <c r="AL82" s="158"/>
      <c r="AM82" s="158"/>
      <c r="AN82" s="158">
        <v>0</v>
      </c>
      <c r="AO82" s="158"/>
      <c r="AP82" s="158"/>
      <c r="AQ82" s="158"/>
      <c r="AR82" s="158"/>
      <c r="AS82" s="158">
        <v>13000</v>
      </c>
      <c r="AT82" s="158"/>
      <c r="AU82" s="158"/>
      <c r="AV82" s="158"/>
      <c r="AW82" s="158"/>
      <c r="AX82" s="158">
        <v>13000</v>
      </c>
      <c r="AY82" s="158"/>
      <c r="AZ82" s="158"/>
      <c r="BA82" s="158"/>
      <c r="BB82" s="158"/>
      <c r="BC82" s="158">
        <f>AN82-Y82</f>
        <v>0</v>
      </c>
      <c r="BD82" s="158"/>
      <c r="BE82" s="158"/>
      <c r="BF82" s="158"/>
      <c r="BG82" s="158"/>
      <c r="BH82" s="158">
        <f>AS82-AD82</f>
        <v>0</v>
      </c>
      <c r="BI82" s="158"/>
      <c r="BJ82" s="158"/>
      <c r="BK82" s="158"/>
      <c r="BL82" s="158"/>
      <c r="BM82" s="158">
        <v>0</v>
      </c>
      <c r="BN82" s="158"/>
      <c r="BO82" s="158"/>
      <c r="BP82" s="158"/>
      <c r="BQ82" s="158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66" customHeight="1" x14ac:dyDescent="0.25">
      <c r="A83" s="137">
        <v>0</v>
      </c>
      <c r="B83" s="137"/>
      <c r="C83" s="167" t="s">
        <v>109</v>
      </c>
      <c r="D83" s="110"/>
      <c r="E83" s="110"/>
      <c r="F83" s="110"/>
      <c r="G83" s="110"/>
      <c r="H83" s="110"/>
      <c r="I83" s="111"/>
      <c r="J83" s="168" t="s">
        <v>103</v>
      </c>
      <c r="K83" s="168"/>
      <c r="L83" s="168"/>
      <c r="M83" s="168"/>
      <c r="N83" s="168"/>
      <c r="O83" s="167" t="s">
        <v>106</v>
      </c>
      <c r="P83" s="110"/>
      <c r="Q83" s="110"/>
      <c r="R83" s="110"/>
      <c r="S83" s="110"/>
      <c r="T83" s="110"/>
      <c r="U83" s="110"/>
      <c r="V83" s="110"/>
      <c r="W83" s="110"/>
      <c r="X83" s="111"/>
      <c r="Y83" s="158">
        <v>0</v>
      </c>
      <c r="Z83" s="158"/>
      <c r="AA83" s="158"/>
      <c r="AB83" s="158"/>
      <c r="AC83" s="158"/>
      <c r="AD83" s="158">
        <v>13975</v>
      </c>
      <c r="AE83" s="158"/>
      <c r="AF83" s="158"/>
      <c r="AG83" s="158"/>
      <c r="AH83" s="158"/>
      <c r="AI83" s="158">
        <v>13975</v>
      </c>
      <c r="AJ83" s="158"/>
      <c r="AK83" s="158"/>
      <c r="AL83" s="158"/>
      <c r="AM83" s="158"/>
      <c r="AN83" s="158">
        <v>0</v>
      </c>
      <c r="AO83" s="158"/>
      <c r="AP83" s="158"/>
      <c r="AQ83" s="158"/>
      <c r="AR83" s="158"/>
      <c r="AS83" s="158">
        <v>13975</v>
      </c>
      <c r="AT83" s="158"/>
      <c r="AU83" s="158"/>
      <c r="AV83" s="158"/>
      <c r="AW83" s="158"/>
      <c r="AX83" s="158">
        <v>13975</v>
      </c>
      <c r="AY83" s="158"/>
      <c r="AZ83" s="158"/>
      <c r="BA83" s="158"/>
      <c r="BB83" s="158"/>
      <c r="BC83" s="158">
        <f>AN83-Y83</f>
        <v>0</v>
      </c>
      <c r="BD83" s="158"/>
      <c r="BE83" s="158"/>
      <c r="BF83" s="158"/>
      <c r="BG83" s="158"/>
      <c r="BH83" s="158">
        <f>AS83-AD83</f>
        <v>0</v>
      </c>
      <c r="BI83" s="158"/>
      <c r="BJ83" s="158"/>
      <c r="BK83" s="158"/>
      <c r="BL83" s="158"/>
      <c r="BM83" s="158">
        <v>0</v>
      </c>
      <c r="BN83" s="158"/>
      <c r="BO83" s="158"/>
      <c r="BP83" s="158"/>
      <c r="BQ83" s="158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ht="15.6" x14ac:dyDescent="0.25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ht="15.75" customHeight="1" x14ac:dyDescent="0.25">
      <c r="A85" s="81" t="s">
        <v>63</v>
      </c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81"/>
      <c r="BM85" s="81"/>
      <c r="BN85" s="81"/>
      <c r="BO85" s="81"/>
      <c r="BP85" s="81"/>
      <c r="BQ85" s="81"/>
    </row>
    <row r="86" spans="1:79" ht="9" customHeight="1" x14ac:dyDescent="0.25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9" ht="45" customHeight="1" x14ac:dyDescent="0.25">
      <c r="A87" s="145" t="s">
        <v>3</v>
      </c>
      <c r="B87" s="146"/>
      <c r="C87" s="145" t="s">
        <v>6</v>
      </c>
      <c r="D87" s="147"/>
      <c r="E87" s="147"/>
      <c r="F87" s="147"/>
      <c r="G87" s="147"/>
      <c r="H87" s="147"/>
      <c r="I87" s="146"/>
      <c r="J87" s="145" t="s">
        <v>5</v>
      </c>
      <c r="K87" s="147"/>
      <c r="L87" s="147"/>
      <c r="M87" s="147"/>
      <c r="N87" s="146"/>
      <c r="O87" s="84" t="s">
        <v>64</v>
      </c>
      <c r="P87" s="170"/>
      <c r="Q87" s="170"/>
      <c r="R87" s="170"/>
      <c r="S87" s="170"/>
      <c r="T87" s="170"/>
      <c r="U87" s="170"/>
      <c r="V87" s="170"/>
      <c r="W87" s="170"/>
      <c r="X87" s="170"/>
      <c r="Y87" s="170"/>
      <c r="Z87" s="170"/>
      <c r="AA87" s="170"/>
      <c r="AB87" s="170"/>
      <c r="AC87" s="170"/>
      <c r="AD87" s="170"/>
      <c r="AE87" s="170"/>
      <c r="AF87" s="170"/>
      <c r="AG87" s="170"/>
      <c r="AH87" s="170"/>
      <c r="AI87" s="170"/>
      <c r="AJ87" s="170"/>
      <c r="AK87" s="170"/>
      <c r="AL87" s="170"/>
      <c r="AM87" s="170"/>
      <c r="AN87" s="170"/>
      <c r="AO87" s="170"/>
      <c r="AP87" s="170"/>
      <c r="AQ87" s="170"/>
      <c r="AR87" s="170"/>
      <c r="AS87" s="170"/>
      <c r="AT87" s="170"/>
      <c r="AU87" s="170"/>
      <c r="AV87" s="170"/>
      <c r="AW87" s="170"/>
      <c r="AX87" s="170"/>
      <c r="AY87" s="170"/>
      <c r="AZ87" s="170"/>
      <c r="BA87" s="170"/>
      <c r="BB87" s="170"/>
      <c r="BC87" s="170"/>
      <c r="BD87" s="170"/>
      <c r="BE87" s="170"/>
      <c r="BF87" s="170"/>
      <c r="BG87" s="170"/>
      <c r="BH87" s="170"/>
      <c r="BI87" s="170"/>
      <c r="BJ87" s="170"/>
      <c r="BK87" s="170"/>
      <c r="BL87" s="170"/>
      <c r="BM87" s="170"/>
      <c r="BN87" s="170"/>
      <c r="BO87" s="170"/>
      <c r="BP87" s="170"/>
      <c r="BQ87" s="171"/>
      <c r="BR87" s="10"/>
      <c r="BS87" s="10"/>
      <c r="BT87" s="10"/>
      <c r="BU87" s="10"/>
      <c r="BV87" s="10"/>
      <c r="BW87" s="10"/>
      <c r="BX87" s="10"/>
      <c r="BY87" s="10"/>
      <c r="BZ87" s="9"/>
    </row>
    <row r="88" spans="1:79" s="38" customFormat="1" ht="15.9" customHeight="1" x14ac:dyDescent="0.25">
      <c r="A88" s="136">
        <v>1</v>
      </c>
      <c r="B88" s="136"/>
      <c r="C88" s="136">
        <v>2</v>
      </c>
      <c r="D88" s="136"/>
      <c r="E88" s="136"/>
      <c r="F88" s="136"/>
      <c r="G88" s="136"/>
      <c r="H88" s="136"/>
      <c r="I88" s="136"/>
      <c r="J88" s="136">
        <v>3</v>
      </c>
      <c r="K88" s="136"/>
      <c r="L88" s="136"/>
      <c r="M88" s="136"/>
      <c r="N88" s="136"/>
      <c r="O88" s="172">
        <v>4</v>
      </c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3"/>
      <c r="AQ88" s="173"/>
      <c r="AR88" s="173"/>
      <c r="AS88" s="173"/>
      <c r="AT88" s="173"/>
      <c r="AU88" s="173"/>
      <c r="AV88" s="173"/>
      <c r="AW88" s="173"/>
      <c r="AX88" s="173"/>
      <c r="AY88" s="173"/>
      <c r="AZ88" s="173"/>
      <c r="BA88" s="173"/>
      <c r="BB88" s="173"/>
      <c r="BC88" s="173"/>
      <c r="BD88" s="173"/>
      <c r="BE88" s="173"/>
      <c r="BF88" s="173"/>
      <c r="BG88" s="173"/>
      <c r="BH88" s="173"/>
      <c r="BI88" s="173"/>
      <c r="BJ88" s="173"/>
      <c r="BK88" s="173"/>
      <c r="BL88" s="173"/>
      <c r="BM88" s="173"/>
      <c r="BN88" s="173"/>
      <c r="BO88" s="173"/>
      <c r="BP88" s="173"/>
      <c r="BQ88" s="174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38" customFormat="1" ht="12.75" hidden="1" customHeight="1" x14ac:dyDescent="0.25">
      <c r="A89" s="107" t="s">
        <v>36</v>
      </c>
      <c r="B89" s="107"/>
      <c r="C89" s="120" t="s">
        <v>14</v>
      </c>
      <c r="D89" s="121"/>
      <c r="E89" s="121"/>
      <c r="F89" s="121"/>
      <c r="G89" s="121"/>
      <c r="H89" s="121"/>
      <c r="I89" s="122"/>
      <c r="J89" s="107" t="s">
        <v>15</v>
      </c>
      <c r="K89" s="107"/>
      <c r="L89" s="107"/>
      <c r="M89" s="107"/>
      <c r="N89" s="107"/>
      <c r="O89" s="140" t="s">
        <v>72</v>
      </c>
      <c r="P89" s="141"/>
      <c r="Q89" s="141"/>
      <c r="R89" s="141"/>
      <c r="S89" s="141"/>
      <c r="T89" s="141"/>
      <c r="U89" s="141"/>
      <c r="V89" s="141"/>
      <c r="W89" s="141"/>
      <c r="X89" s="141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2"/>
      <c r="AK89" s="142"/>
      <c r="AL89" s="142"/>
      <c r="AM89" s="142"/>
      <c r="AN89" s="142"/>
      <c r="AO89" s="142"/>
      <c r="AP89" s="142"/>
      <c r="AQ89" s="142"/>
      <c r="AR89" s="142"/>
      <c r="AS89" s="142"/>
      <c r="AT89" s="142"/>
      <c r="AU89" s="142"/>
      <c r="AV89" s="142"/>
      <c r="AW89" s="142"/>
      <c r="AX89" s="142"/>
      <c r="AY89" s="142"/>
      <c r="AZ89" s="142"/>
      <c r="BA89" s="142"/>
      <c r="BB89" s="142"/>
      <c r="BC89" s="142"/>
      <c r="BD89" s="142"/>
      <c r="BE89" s="142"/>
      <c r="BF89" s="142"/>
      <c r="BG89" s="142"/>
      <c r="BH89" s="142"/>
      <c r="BI89" s="142"/>
      <c r="BJ89" s="142"/>
      <c r="BK89" s="142"/>
      <c r="BL89" s="142"/>
      <c r="BM89" s="142"/>
      <c r="BN89" s="142"/>
      <c r="BO89" s="142"/>
      <c r="BP89" s="142"/>
      <c r="BQ89" s="143"/>
      <c r="BR89" s="39"/>
      <c r="BS89" s="39"/>
      <c r="BT89" s="37"/>
      <c r="BU89" s="37"/>
      <c r="BV89" s="37"/>
      <c r="BW89" s="37"/>
      <c r="BX89" s="37"/>
      <c r="BY89" s="37"/>
      <c r="BZ89" s="37"/>
      <c r="CA89" s="38" t="s">
        <v>71</v>
      </c>
    </row>
    <row r="90" spans="1:79" s="47" customFormat="1" ht="15.6" hidden="1" x14ac:dyDescent="0.25">
      <c r="A90" s="104">
        <v>0</v>
      </c>
      <c r="B90" s="104"/>
      <c r="C90" s="104" t="s">
        <v>95</v>
      </c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23"/>
      <c r="P90" s="124"/>
      <c r="Q90" s="124"/>
      <c r="R90" s="124"/>
      <c r="S90" s="124"/>
      <c r="T90" s="124"/>
      <c r="U90" s="124"/>
      <c r="V90" s="124"/>
      <c r="W90" s="124"/>
      <c r="X90" s="124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5"/>
      <c r="AT90" s="125"/>
      <c r="AU90" s="125"/>
      <c r="AV90" s="125"/>
      <c r="AW90" s="125"/>
      <c r="AX90" s="125"/>
      <c r="AY90" s="125"/>
      <c r="AZ90" s="125"/>
      <c r="BA90" s="125"/>
      <c r="BB90" s="125"/>
      <c r="BC90" s="125"/>
      <c r="BD90" s="125"/>
      <c r="BE90" s="125"/>
      <c r="BF90" s="125"/>
      <c r="BG90" s="125"/>
      <c r="BH90" s="125"/>
      <c r="BI90" s="125"/>
      <c r="BJ90" s="125"/>
      <c r="BK90" s="125"/>
      <c r="BL90" s="125"/>
      <c r="BM90" s="125"/>
      <c r="BN90" s="125"/>
      <c r="BO90" s="125"/>
      <c r="BP90" s="125"/>
      <c r="BQ90" s="126"/>
      <c r="BR90" s="45"/>
      <c r="BS90" s="45"/>
      <c r="BT90" s="45"/>
      <c r="BU90" s="45"/>
      <c r="BV90" s="45"/>
      <c r="BW90" s="45"/>
      <c r="BX90" s="45"/>
      <c r="BY90" s="45"/>
      <c r="BZ90" s="46"/>
      <c r="CA90" s="47" t="s">
        <v>66</v>
      </c>
    </row>
    <row r="91" spans="1:79" s="47" customFormat="1" ht="15.6" hidden="1" x14ac:dyDescent="0.25">
      <c r="A91" s="104">
        <v>0</v>
      </c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23"/>
      <c r="P91" s="124"/>
      <c r="Q91" s="124"/>
      <c r="R91" s="124"/>
      <c r="S91" s="124"/>
      <c r="T91" s="124"/>
      <c r="U91" s="124"/>
      <c r="V91" s="124"/>
      <c r="W91" s="124"/>
      <c r="X91" s="124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5"/>
      <c r="AT91" s="125"/>
      <c r="AU91" s="125"/>
      <c r="AV91" s="125"/>
      <c r="AW91" s="125"/>
      <c r="AX91" s="125"/>
      <c r="AY91" s="125"/>
      <c r="AZ91" s="125"/>
      <c r="BA91" s="125"/>
      <c r="BB91" s="125"/>
      <c r="BC91" s="125"/>
      <c r="BD91" s="125"/>
      <c r="BE91" s="125"/>
      <c r="BF91" s="125"/>
      <c r="BG91" s="125"/>
      <c r="BH91" s="125"/>
      <c r="BI91" s="125"/>
      <c r="BJ91" s="125"/>
      <c r="BK91" s="125"/>
      <c r="BL91" s="125"/>
      <c r="BM91" s="125"/>
      <c r="BN91" s="125"/>
      <c r="BO91" s="125"/>
      <c r="BP91" s="125"/>
      <c r="BQ91" s="126"/>
      <c r="BR91" s="45"/>
      <c r="BS91" s="45"/>
      <c r="BT91" s="45"/>
      <c r="BU91" s="45"/>
      <c r="BV91" s="45"/>
      <c r="BW91" s="45"/>
      <c r="BX91" s="45"/>
      <c r="BY91" s="45"/>
      <c r="BZ91" s="46"/>
    </row>
    <row r="92" spans="1:79" s="47" customFormat="1" ht="15.6" x14ac:dyDescent="0.25">
      <c r="A92" s="104">
        <v>0</v>
      </c>
      <c r="B92" s="104"/>
      <c r="C92" s="104" t="s">
        <v>104</v>
      </c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23"/>
      <c r="P92" s="124"/>
      <c r="Q92" s="124"/>
      <c r="R92" s="124"/>
      <c r="S92" s="124"/>
      <c r="T92" s="124"/>
      <c r="U92" s="124"/>
      <c r="V92" s="124"/>
      <c r="W92" s="124"/>
      <c r="X92" s="124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  <c r="BH92" s="125"/>
      <c r="BI92" s="125"/>
      <c r="BJ92" s="125"/>
      <c r="BK92" s="125"/>
      <c r="BL92" s="125"/>
      <c r="BM92" s="125"/>
      <c r="BN92" s="125"/>
      <c r="BO92" s="125"/>
      <c r="BP92" s="125"/>
      <c r="BQ92" s="126"/>
      <c r="BR92" s="45"/>
      <c r="BS92" s="45"/>
      <c r="BT92" s="45"/>
      <c r="BU92" s="45"/>
      <c r="BV92" s="45"/>
      <c r="BW92" s="45"/>
      <c r="BX92" s="45"/>
      <c r="BY92" s="45"/>
      <c r="BZ92" s="46"/>
    </row>
    <row r="93" spans="1:79" s="47" customFormat="1" ht="15.6" hidden="1" x14ac:dyDescent="0.25">
      <c r="A93" s="104">
        <v>0</v>
      </c>
      <c r="B93" s="104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23"/>
      <c r="P93" s="124"/>
      <c r="Q93" s="124"/>
      <c r="R93" s="124"/>
      <c r="S93" s="124"/>
      <c r="T93" s="124"/>
      <c r="U93" s="124"/>
      <c r="V93" s="124"/>
      <c r="W93" s="124"/>
      <c r="X93" s="124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5"/>
      <c r="AS93" s="125"/>
      <c r="AT93" s="125"/>
      <c r="AU93" s="125"/>
      <c r="AV93" s="125"/>
      <c r="AW93" s="125"/>
      <c r="AX93" s="125"/>
      <c r="AY93" s="125"/>
      <c r="AZ93" s="125"/>
      <c r="BA93" s="125"/>
      <c r="BB93" s="125"/>
      <c r="BC93" s="125"/>
      <c r="BD93" s="125"/>
      <c r="BE93" s="125"/>
      <c r="BF93" s="125"/>
      <c r="BG93" s="125"/>
      <c r="BH93" s="125"/>
      <c r="BI93" s="125"/>
      <c r="BJ93" s="125"/>
      <c r="BK93" s="125"/>
      <c r="BL93" s="125"/>
      <c r="BM93" s="125"/>
      <c r="BN93" s="125"/>
      <c r="BO93" s="125"/>
      <c r="BP93" s="125"/>
      <c r="BQ93" s="126"/>
      <c r="BR93" s="45"/>
      <c r="BS93" s="45"/>
      <c r="BT93" s="45"/>
      <c r="BU93" s="45"/>
      <c r="BV93" s="45"/>
      <c r="BW93" s="45"/>
      <c r="BX93" s="45"/>
      <c r="BY93" s="45"/>
      <c r="BZ93" s="46"/>
    </row>
    <row r="94" spans="1:79" s="38" customFormat="1" ht="39.6" customHeight="1" x14ac:dyDescent="0.25">
      <c r="A94" s="107">
        <v>0</v>
      </c>
      <c r="B94" s="107"/>
      <c r="C94" s="140" t="s">
        <v>105</v>
      </c>
      <c r="D94" s="110"/>
      <c r="E94" s="110"/>
      <c r="F94" s="110"/>
      <c r="G94" s="110"/>
      <c r="H94" s="110"/>
      <c r="I94" s="111"/>
      <c r="J94" s="107" t="s">
        <v>103</v>
      </c>
      <c r="K94" s="107"/>
      <c r="L94" s="107"/>
      <c r="M94" s="107"/>
      <c r="N94" s="107"/>
      <c r="O94" s="175" t="s">
        <v>110</v>
      </c>
      <c r="P94" s="176"/>
      <c r="Q94" s="176"/>
      <c r="R94" s="176"/>
      <c r="S94" s="176"/>
      <c r="T94" s="176"/>
      <c r="U94" s="176"/>
      <c r="V94" s="176"/>
      <c r="W94" s="176"/>
      <c r="X94" s="176"/>
      <c r="Y94" s="177"/>
      <c r="Z94" s="177"/>
      <c r="AA94" s="177"/>
      <c r="AB94" s="177"/>
      <c r="AC94" s="177"/>
      <c r="AD94" s="177"/>
      <c r="AE94" s="177"/>
      <c r="AF94" s="177"/>
      <c r="AG94" s="177"/>
      <c r="AH94" s="177"/>
      <c r="AI94" s="177"/>
      <c r="AJ94" s="177"/>
      <c r="AK94" s="177"/>
      <c r="AL94" s="177"/>
      <c r="AM94" s="177"/>
      <c r="AN94" s="177"/>
      <c r="AO94" s="177"/>
      <c r="AP94" s="177"/>
      <c r="AQ94" s="177"/>
      <c r="AR94" s="177"/>
      <c r="AS94" s="177"/>
      <c r="AT94" s="177"/>
      <c r="AU94" s="177"/>
      <c r="AV94" s="177"/>
      <c r="AW94" s="177"/>
      <c r="AX94" s="177"/>
      <c r="AY94" s="177"/>
      <c r="AZ94" s="177"/>
      <c r="BA94" s="177"/>
      <c r="BB94" s="177"/>
      <c r="BC94" s="177"/>
      <c r="BD94" s="177"/>
      <c r="BE94" s="177"/>
      <c r="BF94" s="177"/>
      <c r="BG94" s="177"/>
      <c r="BH94" s="177"/>
      <c r="BI94" s="177"/>
      <c r="BJ94" s="177"/>
      <c r="BK94" s="177"/>
      <c r="BL94" s="177"/>
      <c r="BM94" s="177"/>
      <c r="BN94" s="177"/>
      <c r="BO94" s="177"/>
      <c r="BP94" s="177"/>
      <c r="BQ94" s="178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ht="15.6" x14ac:dyDescent="0.25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" customHeight="1" x14ac:dyDescent="0.25">
      <c r="A96" s="81" t="s">
        <v>65</v>
      </c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</row>
    <row r="97" spans="1:78" ht="46.8" customHeight="1" x14ac:dyDescent="0.25">
      <c r="A97" s="119" t="s">
        <v>112</v>
      </c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15"/>
      <c r="AH97" s="115"/>
      <c r="AI97" s="115"/>
      <c r="AJ97" s="115"/>
      <c r="AK97" s="115"/>
      <c r="AL97" s="115"/>
      <c r="AM97" s="115"/>
      <c r="AN97" s="115"/>
      <c r="AO97" s="115"/>
      <c r="AP97" s="115"/>
      <c r="AQ97" s="115"/>
      <c r="AR97" s="115"/>
      <c r="AS97" s="115"/>
      <c r="AT97" s="115"/>
      <c r="AU97" s="115"/>
      <c r="AV97" s="115"/>
      <c r="AW97" s="115"/>
      <c r="AX97" s="115"/>
      <c r="AY97" s="115"/>
      <c r="AZ97" s="115"/>
      <c r="BA97" s="115"/>
      <c r="BB97" s="115"/>
      <c r="BC97" s="115"/>
      <c r="BD97" s="115"/>
      <c r="BE97" s="115"/>
      <c r="BF97" s="115"/>
      <c r="BG97" s="115"/>
      <c r="BH97" s="115"/>
      <c r="BI97" s="115"/>
      <c r="BJ97" s="115"/>
      <c r="BK97" s="115"/>
      <c r="BL97" s="115"/>
    </row>
    <row r="98" spans="1:78" ht="15.6" x14ac:dyDescent="0.25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5.9" customHeight="1" x14ac:dyDescent="0.25">
      <c r="A99" s="81" t="s">
        <v>46</v>
      </c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</row>
    <row r="100" spans="1:78" ht="15.9" customHeight="1" x14ac:dyDescent="0.25">
      <c r="A100" s="119" t="s">
        <v>113</v>
      </c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15"/>
      <c r="AK100" s="115"/>
      <c r="AL100" s="115"/>
      <c r="AM100" s="115"/>
      <c r="AN100" s="115"/>
      <c r="AO100" s="115"/>
      <c r="AP100" s="115"/>
      <c r="AQ100" s="115"/>
      <c r="AR100" s="115"/>
      <c r="AS100" s="115"/>
      <c r="AT100" s="115"/>
      <c r="AU100" s="115"/>
      <c r="AV100" s="115"/>
      <c r="AW100" s="115"/>
      <c r="AX100" s="115"/>
      <c r="AY100" s="115"/>
      <c r="AZ100" s="115"/>
      <c r="BA100" s="115"/>
      <c r="BB100" s="115"/>
      <c r="BC100" s="115"/>
      <c r="BD100" s="115"/>
      <c r="BE100" s="115"/>
      <c r="BF100" s="115"/>
      <c r="BG100" s="115"/>
      <c r="BH100" s="115"/>
      <c r="BI100" s="115"/>
      <c r="BJ100" s="115"/>
      <c r="BK100" s="115"/>
      <c r="BL100" s="115"/>
    </row>
    <row r="101" spans="1:78" ht="15.9" customHeight="1" x14ac:dyDescent="0.25">
      <c r="A101" s="17"/>
      <c r="B101" s="17"/>
      <c r="C101" s="17"/>
      <c r="D101" s="17"/>
      <c r="E101" s="17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 x14ac:dyDescent="0.25">
      <c r="A102" s="30" t="s">
        <v>77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5">
      <c r="A103" s="30" t="s">
        <v>68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s="30" customFormat="1" ht="12" customHeight="1" x14ac:dyDescent="0.2">
      <c r="A104" s="30" t="s">
        <v>69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</row>
    <row r="105" spans="1:78" ht="15.9" customHeight="1" x14ac:dyDescent="0.3">
      <c r="A105" s="29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42" customHeight="1" x14ac:dyDescent="0.3">
      <c r="A106" s="114" t="s">
        <v>116</v>
      </c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3"/>
      <c r="AO106" s="3"/>
      <c r="AP106" s="117" t="s">
        <v>118</v>
      </c>
      <c r="AQ106" s="118"/>
      <c r="AR106" s="118"/>
      <c r="AS106" s="118"/>
      <c r="AT106" s="118"/>
      <c r="AU106" s="118"/>
      <c r="AV106" s="118"/>
      <c r="AW106" s="118"/>
      <c r="AX106" s="118"/>
      <c r="AY106" s="118"/>
      <c r="AZ106" s="118"/>
      <c r="BA106" s="118"/>
      <c r="BB106" s="118"/>
      <c r="BC106" s="118"/>
      <c r="BD106" s="118"/>
      <c r="BE106" s="118"/>
      <c r="BF106" s="118"/>
      <c r="BG106" s="118"/>
      <c r="BH106" s="118"/>
    </row>
    <row r="107" spans="1:78" x14ac:dyDescent="0.25">
      <c r="W107" s="113" t="s">
        <v>8</v>
      </c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4"/>
      <c r="AO107" s="4"/>
      <c r="AP107" s="113" t="s">
        <v>73</v>
      </c>
      <c r="AQ107" s="113"/>
      <c r="AR107" s="113"/>
      <c r="AS107" s="113"/>
      <c r="AT107" s="113"/>
      <c r="AU107" s="113"/>
      <c r="AV107" s="113"/>
      <c r="AW107" s="113"/>
      <c r="AX107" s="113"/>
      <c r="AY107" s="113"/>
      <c r="AZ107" s="113"/>
      <c r="BA107" s="113"/>
      <c r="BB107" s="113"/>
      <c r="BC107" s="113"/>
      <c r="BD107" s="113"/>
      <c r="BE107" s="113"/>
      <c r="BF107" s="113"/>
      <c r="BG107" s="113"/>
      <c r="BH107" s="113"/>
    </row>
    <row r="110" spans="1:78" ht="31.2" customHeight="1" x14ac:dyDescent="0.3">
      <c r="A110" s="114" t="s">
        <v>117</v>
      </c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3"/>
      <c r="AO110" s="3"/>
      <c r="AP110" s="117" t="s">
        <v>119</v>
      </c>
      <c r="AQ110" s="118"/>
      <c r="AR110" s="118"/>
      <c r="AS110" s="118"/>
      <c r="AT110" s="118"/>
      <c r="AU110" s="118"/>
      <c r="AV110" s="118"/>
      <c r="AW110" s="118"/>
      <c r="AX110" s="118"/>
      <c r="AY110" s="118"/>
      <c r="AZ110" s="118"/>
      <c r="BA110" s="118"/>
      <c r="BB110" s="118"/>
      <c r="BC110" s="118"/>
      <c r="BD110" s="118"/>
      <c r="BE110" s="118"/>
      <c r="BF110" s="118"/>
      <c r="BG110" s="118"/>
      <c r="BH110" s="118"/>
    </row>
    <row r="111" spans="1:78" x14ac:dyDescent="0.25">
      <c r="W111" s="113" t="s">
        <v>8</v>
      </c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4"/>
      <c r="AO111" s="4"/>
      <c r="AP111" s="113" t="s">
        <v>73</v>
      </c>
      <c r="AQ111" s="113"/>
      <c r="AR111" s="113"/>
      <c r="AS111" s="113"/>
      <c r="AT111" s="113"/>
      <c r="AU111" s="113"/>
      <c r="AV111" s="113"/>
      <c r="AW111" s="113"/>
      <c r="AX111" s="113"/>
      <c r="AY111" s="113"/>
      <c r="AZ111" s="113"/>
      <c r="BA111" s="113"/>
      <c r="BB111" s="113"/>
      <c r="BC111" s="113"/>
      <c r="BD111" s="113"/>
      <c r="BE111" s="113"/>
      <c r="BF111" s="113"/>
      <c r="BG111" s="113"/>
      <c r="BH111" s="113"/>
    </row>
  </sheetData>
  <mergeCells count="411">
    <mergeCell ref="J94:N94"/>
    <mergeCell ref="O94:BQ94"/>
    <mergeCell ref="A92:B92"/>
    <mergeCell ref="C92:I92"/>
    <mergeCell ref="J92:N92"/>
    <mergeCell ref="O92:BQ92"/>
    <mergeCell ref="A93:B93"/>
    <mergeCell ref="C93:I93"/>
    <mergeCell ref="J93:N93"/>
    <mergeCell ref="O93:BQ93"/>
    <mergeCell ref="BH82:BL82"/>
    <mergeCell ref="BM82:BQ82"/>
    <mergeCell ref="A83:B83"/>
    <mergeCell ref="C83:I83"/>
    <mergeCell ref="J83:N83"/>
    <mergeCell ref="O83:X83"/>
    <mergeCell ref="Y83:AC83"/>
    <mergeCell ref="A91:B91"/>
    <mergeCell ref="C91:I91"/>
    <mergeCell ref="J91:N91"/>
    <mergeCell ref="O91:BQ91"/>
    <mergeCell ref="BH83:BL83"/>
    <mergeCell ref="BM83:BQ83"/>
    <mergeCell ref="AD83:AH83"/>
    <mergeCell ref="AI83:AM83"/>
    <mergeCell ref="AN83:AR83"/>
    <mergeCell ref="AS83:AW83"/>
    <mergeCell ref="AX83:BB83"/>
    <mergeCell ref="BC83:BG83"/>
    <mergeCell ref="J87:N87"/>
    <mergeCell ref="O87:BQ87"/>
    <mergeCell ref="O88:BQ88"/>
    <mergeCell ref="AD82:AH82"/>
    <mergeCell ref="AI82:AM82"/>
    <mergeCell ref="AN82:AR82"/>
    <mergeCell ref="AD81:AH81"/>
    <mergeCell ref="AI81:AM81"/>
    <mergeCell ref="AN81:AR81"/>
    <mergeCell ref="AS81:AW81"/>
    <mergeCell ref="AX81:BB81"/>
    <mergeCell ref="BC81:BG81"/>
    <mergeCell ref="AS82:AW82"/>
    <mergeCell ref="AX82:BB82"/>
    <mergeCell ref="BC82:BG82"/>
    <mergeCell ref="BH80:BL80"/>
    <mergeCell ref="BM80:BQ80"/>
    <mergeCell ref="A81:B81"/>
    <mergeCell ref="C81:I81"/>
    <mergeCell ref="J81:N81"/>
    <mergeCell ref="O81:X81"/>
    <mergeCell ref="Y81:AC81"/>
    <mergeCell ref="BH81:BL81"/>
    <mergeCell ref="BM81:BQ81"/>
    <mergeCell ref="AD80:AH80"/>
    <mergeCell ref="AI80:AM80"/>
    <mergeCell ref="AN80:AR80"/>
    <mergeCell ref="AD79:AH79"/>
    <mergeCell ref="AI79:AM79"/>
    <mergeCell ref="AN79:AR79"/>
    <mergeCell ref="AS79:AW79"/>
    <mergeCell ref="AX79:BB79"/>
    <mergeCell ref="BC79:BG79"/>
    <mergeCell ref="AS80:AW80"/>
    <mergeCell ref="AX80:BB80"/>
    <mergeCell ref="BC80:BG80"/>
    <mergeCell ref="BH78:BL78"/>
    <mergeCell ref="BM78:BQ78"/>
    <mergeCell ref="A79:B79"/>
    <mergeCell ref="C79:I79"/>
    <mergeCell ref="J79:N79"/>
    <mergeCell ref="O79:X79"/>
    <mergeCell ref="Y79:AC79"/>
    <mergeCell ref="BH79:BL79"/>
    <mergeCell ref="BM79:BQ79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S77:AW77"/>
    <mergeCell ref="AX77:BB77"/>
    <mergeCell ref="BC77:BG77"/>
    <mergeCell ref="A77:B77"/>
    <mergeCell ref="C77:I77"/>
    <mergeCell ref="J77:N77"/>
    <mergeCell ref="O77:X77"/>
    <mergeCell ref="Y77:AC77"/>
    <mergeCell ref="AS78:AW78"/>
    <mergeCell ref="AX78:BB78"/>
    <mergeCell ref="BC78:BG78"/>
    <mergeCell ref="AS67:AX67"/>
    <mergeCell ref="AY67:BC67"/>
    <mergeCell ref="BD67:BH67"/>
    <mergeCell ref="BI67:BN67"/>
    <mergeCell ref="AY66:BC66"/>
    <mergeCell ref="BD66:BH66"/>
    <mergeCell ref="BI66:BN66"/>
    <mergeCell ref="A67:B67"/>
    <mergeCell ref="C67:R67"/>
    <mergeCell ref="S67:W67"/>
    <mergeCell ref="X67:AB67"/>
    <mergeCell ref="AC67:AH67"/>
    <mergeCell ref="AI67:AM67"/>
    <mergeCell ref="AN67:AR67"/>
    <mergeCell ref="A66:B66"/>
    <mergeCell ref="C66:R66"/>
    <mergeCell ref="S66:W66"/>
    <mergeCell ref="X66:AB66"/>
    <mergeCell ref="AC66:AH66"/>
    <mergeCell ref="AI66:AM66"/>
    <mergeCell ref="AN66:AR66"/>
    <mergeCell ref="AS66:AX66"/>
    <mergeCell ref="AZ48:BC48"/>
    <mergeCell ref="AU50:AY50"/>
    <mergeCell ref="AZ50:BC50"/>
    <mergeCell ref="BD50:BH50"/>
    <mergeCell ref="BI50:BM50"/>
    <mergeCell ref="BN50:BQ50"/>
    <mergeCell ref="AZ49:BC49"/>
    <mergeCell ref="BD49:BH49"/>
    <mergeCell ref="BI49:BM49"/>
    <mergeCell ref="BN49:BQ49"/>
    <mergeCell ref="AK49:AO49"/>
    <mergeCell ref="AP49:AT49"/>
    <mergeCell ref="AU49:AY49"/>
    <mergeCell ref="A48:B48"/>
    <mergeCell ref="C48:Z48"/>
    <mergeCell ref="AA48:AE48"/>
    <mergeCell ref="AF48:AJ48"/>
    <mergeCell ref="AK48:AO48"/>
    <mergeCell ref="AP48:AT48"/>
    <mergeCell ref="AU48:AY48"/>
    <mergeCell ref="A65:B65"/>
    <mergeCell ref="AI65:AM65"/>
    <mergeCell ref="AN65:AR65"/>
    <mergeCell ref="C64:R64"/>
    <mergeCell ref="S64:W64"/>
    <mergeCell ref="X64:AB64"/>
    <mergeCell ref="AC64:AH64"/>
    <mergeCell ref="C65:R65"/>
    <mergeCell ref="S65:W65"/>
    <mergeCell ref="X65:AB65"/>
    <mergeCell ref="AC65:AH65"/>
    <mergeCell ref="A27:F27"/>
    <mergeCell ref="G27:BL27"/>
    <mergeCell ref="A28:F28"/>
    <mergeCell ref="G28:BL28"/>
    <mergeCell ref="A37:F37"/>
    <mergeCell ref="G37:BL37"/>
    <mergeCell ref="A61:B62"/>
    <mergeCell ref="A63:B63"/>
    <mergeCell ref="A64:B64"/>
    <mergeCell ref="AY63:BC63"/>
    <mergeCell ref="BI62:BN62"/>
    <mergeCell ref="A50:B50"/>
    <mergeCell ref="C50:Z50"/>
    <mergeCell ref="AA50:AE50"/>
    <mergeCell ref="AF50:AJ50"/>
    <mergeCell ref="AK50:AO50"/>
    <mergeCell ref="AP50:AT50"/>
    <mergeCell ref="BD48:BH48"/>
    <mergeCell ref="BI48:BM48"/>
    <mergeCell ref="BN48:BQ48"/>
    <mergeCell ref="A49:B49"/>
    <mergeCell ref="C49:Z49"/>
    <mergeCell ref="AA49:AE49"/>
    <mergeCell ref="AF49:AJ49"/>
    <mergeCell ref="A46:B46"/>
    <mergeCell ref="AD74:AH74"/>
    <mergeCell ref="AF44:AJ44"/>
    <mergeCell ref="A52:BQ52"/>
    <mergeCell ref="C61:R62"/>
    <mergeCell ref="S61:AH61"/>
    <mergeCell ref="AI61:AX61"/>
    <mergeCell ref="AS62:AX62"/>
    <mergeCell ref="AP46:AT46"/>
    <mergeCell ref="BD47:BH47"/>
    <mergeCell ref="BI47:BM47"/>
    <mergeCell ref="AZ46:BC46"/>
    <mergeCell ref="AU46:AY46"/>
    <mergeCell ref="AZ45:BC45"/>
    <mergeCell ref="BD45:BH45"/>
    <mergeCell ref="AP45:AT45"/>
    <mergeCell ref="BD46:BH46"/>
    <mergeCell ref="S62:W62"/>
    <mergeCell ref="X62:AB62"/>
    <mergeCell ref="AC62:AH62"/>
    <mergeCell ref="C63:R63"/>
    <mergeCell ref="S63:W63"/>
    <mergeCell ref="BI64:BN64"/>
    <mergeCell ref="BD65:BH65"/>
    <mergeCell ref="AD76:AH76"/>
    <mergeCell ref="A85:BQ85"/>
    <mergeCell ref="A87:B87"/>
    <mergeCell ref="C87:I87"/>
    <mergeCell ref="X63:AB63"/>
    <mergeCell ref="AC63:AH63"/>
    <mergeCell ref="O74:X74"/>
    <mergeCell ref="Y72:AM72"/>
    <mergeCell ref="J74:N74"/>
    <mergeCell ref="Y74:AC74"/>
    <mergeCell ref="A72:B73"/>
    <mergeCell ref="C72:I73"/>
    <mergeCell ref="J72:N73"/>
    <mergeCell ref="O72:X73"/>
    <mergeCell ref="Y73:AC73"/>
    <mergeCell ref="BD63:BH63"/>
    <mergeCell ref="BI63:BN63"/>
    <mergeCell ref="BI65:BN65"/>
    <mergeCell ref="BD64:BH64"/>
    <mergeCell ref="AI63:AM63"/>
    <mergeCell ref="AY64:BC64"/>
    <mergeCell ref="AI64:AM64"/>
    <mergeCell ref="AN64:AR64"/>
    <mergeCell ref="AS64:AX64"/>
    <mergeCell ref="A88:B88"/>
    <mergeCell ref="A75:B75"/>
    <mergeCell ref="O76:X76"/>
    <mergeCell ref="Y76:AC76"/>
    <mergeCell ref="A74:B74"/>
    <mergeCell ref="Y75:AC75"/>
    <mergeCell ref="C88:I88"/>
    <mergeCell ref="J88:N88"/>
    <mergeCell ref="C75:I75"/>
    <mergeCell ref="J75:N75"/>
    <mergeCell ref="O75:X75"/>
    <mergeCell ref="C76:I76"/>
    <mergeCell ref="J76:N76"/>
    <mergeCell ref="A76:B76"/>
    <mergeCell ref="A80:B80"/>
    <mergeCell ref="C80:I80"/>
    <mergeCell ref="J80:N80"/>
    <mergeCell ref="O80:X80"/>
    <mergeCell ref="Y80:AC80"/>
    <mergeCell ref="A82:B82"/>
    <mergeCell ref="C82:I82"/>
    <mergeCell ref="J82:N82"/>
    <mergeCell ref="O82:X82"/>
    <mergeCell ref="Y82:AC82"/>
    <mergeCell ref="A57:B57"/>
    <mergeCell ref="A55:B55"/>
    <mergeCell ref="A56:B56"/>
    <mergeCell ref="A60:BN60"/>
    <mergeCell ref="A59:BN59"/>
    <mergeCell ref="C57:BQ57"/>
    <mergeCell ref="C55:BQ55"/>
    <mergeCell ref="C56:BQ56"/>
    <mergeCell ref="AN74:AR74"/>
    <mergeCell ref="AN73:AR73"/>
    <mergeCell ref="AI73:AM73"/>
    <mergeCell ref="BC72:BQ72"/>
    <mergeCell ref="AI62:AM62"/>
    <mergeCell ref="AN62:AR62"/>
    <mergeCell ref="AN72:BB72"/>
    <mergeCell ref="A69:BQ69"/>
    <mergeCell ref="C74:I74"/>
    <mergeCell ref="AY61:BN61"/>
    <mergeCell ref="AY62:BC62"/>
    <mergeCell ref="BD62:BH62"/>
    <mergeCell ref="AN63:AR63"/>
    <mergeCell ref="AS63:AX63"/>
    <mergeCell ref="AS65:AX65"/>
    <mergeCell ref="AY65:BC65"/>
    <mergeCell ref="AP111:BH111"/>
    <mergeCell ref="A110:V110"/>
    <mergeCell ref="W110:AM110"/>
    <mergeCell ref="AP110:BH110"/>
    <mergeCell ref="W111:AM111"/>
    <mergeCell ref="AP107:BH107"/>
    <mergeCell ref="A100:BL100"/>
    <mergeCell ref="C89:I89"/>
    <mergeCell ref="W107:AM107"/>
    <mergeCell ref="A106:V106"/>
    <mergeCell ref="W106:AM106"/>
    <mergeCell ref="A96:BL96"/>
    <mergeCell ref="A97:BL97"/>
    <mergeCell ref="O90:BQ90"/>
    <mergeCell ref="A90:B90"/>
    <mergeCell ref="C90:I90"/>
    <mergeCell ref="J90:N90"/>
    <mergeCell ref="A89:B89"/>
    <mergeCell ref="AP106:BH106"/>
    <mergeCell ref="J89:N89"/>
    <mergeCell ref="O89:BQ89"/>
    <mergeCell ref="A99:BL99"/>
    <mergeCell ref="A94:B94"/>
    <mergeCell ref="C94:I94"/>
    <mergeCell ref="BC76:BG76"/>
    <mergeCell ref="BM76:BQ76"/>
    <mergeCell ref="BH76:BL76"/>
    <mergeCell ref="A47:B47"/>
    <mergeCell ref="A54:B54"/>
    <mergeCell ref="AF47:AJ47"/>
    <mergeCell ref="AZ47:BC47"/>
    <mergeCell ref="AU47:AY47"/>
    <mergeCell ref="AA47:AE47"/>
    <mergeCell ref="C47:Z47"/>
    <mergeCell ref="AK47:AO47"/>
    <mergeCell ref="C54:BQ54"/>
    <mergeCell ref="BN47:BQ47"/>
    <mergeCell ref="BC74:BG74"/>
    <mergeCell ref="BC75:BG75"/>
    <mergeCell ref="BC73:BG73"/>
    <mergeCell ref="A70:BQ70"/>
    <mergeCell ref="AD75:AH75"/>
    <mergeCell ref="AI74:AM74"/>
    <mergeCell ref="BH74:BL74"/>
    <mergeCell ref="BM74:BQ74"/>
    <mergeCell ref="BM75:BQ75"/>
    <mergeCell ref="BH75:BL75"/>
    <mergeCell ref="AS73:AW73"/>
    <mergeCell ref="C46:Z46"/>
    <mergeCell ref="AK46:AO46"/>
    <mergeCell ref="AF46:AJ46"/>
    <mergeCell ref="AA46:AE46"/>
    <mergeCell ref="C45:Z45"/>
    <mergeCell ref="AO2:BL6"/>
    <mergeCell ref="A7:BL7"/>
    <mergeCell ref="A8:BL8"/>
    <mergeCell ref="A9:BL9"/>
    <mergeCell ref="BI46:BM46"/>
    <mergeCell ref="AA45:AE45"/>
    <mergeCell ref="AF45:AJ45"/>
    <mergeCell ref="AK45:AO45"/>
    <mergeCell ref="A23:BL23"/>
    <mergeCell ref="A24:F24"/>
    <mergeCell ref="G24:BL24"/>
    <mergeCell ref="A43:B44"/>
    <mergeCell ref="A35:F35"/>
    <mergeCell ref="G35:BL35"/>
    <mergeCell ref="A25:F25"/>
    <mergeCell ref="AA43:AO43"/>
    <mergeCell ref="AP43:BC43"/>
    <mergeCell ref="A26:F26"/>
    <mergeCell ref="G26:BL26"/>
    <mergeCell ref="BN46:BQ46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5:BQ45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33:BL33"/>
    <mergeCell ref="A34:F34"/>
    <mergeCell ref="G34:BL34"/>
    <mergeCell ref="AU44:AY44"/>
    <mergeCell ref="AP44:AT44"/>
    <mergeCell ref="AA44:AE44"/>
    <mergeCell ref="BI45:BM45"/>
    <mergeCell ref="A40:BQ40"/>
    <mergeCell ref="BD43:BQ43"/>
    <mergeCell ref="A36:F36"/>
    <mergeCell ref="G36:BL36"/>
    <mergeCell ref="A42:BQ42"/>
    <mergeCell ref="C43:Z44"/>
    <mergeCell ref="BI44:BM44"/>
    <mergeCell ref="BD44:BH44"/>
    <mergeCell ref="AZ44:BC44"/>
    <mergeCell ref="A38:F38"/>
    <mergeCell ref="G38:BL38"/>
    <mergeCell ref="BN44:BQ44"/>
    <mergeCell ref="AK44:AO44"/>
    <mergeCell ref="AI76:AM76"/>
    <mergeCell ref="AN76:AR76"/>
    <mergeCell ref="AS76:AW76"/>
    <mergeCell ref="AX76:BB76"/>
    <mergeCell ref="AU18:BB18"/>
    <mergeCell ref="BE20:BL20"/>
    <mergeCell ref="BE21:BL21"/>
    <mergeCell ref="AU45:AY45"/>
    <mergeCell ref="G25:BL25"/>
    <mergeCell ref="A41:BQ41"/>
    <mergeCell ref="AX75:BB75"/>
    <mergeCell ref="BM73:BQ73"/>
    <mergeCell ref="BH73:BL73"/>
    <mergeCell ref="AD73:AH73"/>
    <mergeCell ref="AX73:BB73"/>
    <mergeCell ref="AX74:BB74"/>
    <mergeCell ref="AS74:AW74"/>
    <mergeCell ref="AI75:AM75"/>
    <mergeCell ref="AN75:AR75"/>
    <mergeCell ref="AS75:AW75"/>
    <mergeCell ref="AP47:AT47"/>
    <mergeCell ref="A45:B45"/>
    <mergeCell ref="A30:BL30"/>
    <mergeCell ref="A31:BL31"/>
  </mergeCells>
  <phoneticPr fontId="0" type="noConversion"/>
  <conditionalFormatting sqref="C86 C98 C76 C90">
    <cfRule type="cellIs" dxfId="27" priority="30" stopIfTrue="1" operator="equal">
      <formula>$C75</formula>
    </cfRule>
  </conditionalFormatting>
  <conditionalFormatting sqref="A76:B76 A86:B86 A90:B90 A98:B98 A65:B65 A84:B84 A95:B95">
    <cfRule type="cellIs" dxfId="26" priority="31" stopIfTrue="1" operator="equal">
      <formula>0</formula>
    </cfRule>
  </conditionalFormatting>
  <conditionalFormatting sqref="A66:B66">
    <cfRule type="cellIs" dxfId="25" priority="29" stopIfTrue="1" operator="equal">
      <formula>0</formula>
    </cfRule>
  </conditionalFormatting>
  <conditionalFormatting sqref="A67:B67">
    <cfRule type="cellIs" dxfId="24" priority="28" stopIfTrue="1" operator="equal">
      <formula>0</formula>
    </cfRule>
  </conditionalFormatting>
  <conditionalFormatting sqref="C84">
    <cfRule type="cellIs" dxfId="23" priority="33" stopIfTrue="1" operator="equal">
      <formula>$C76</formula>
    </cfRule>
  </conditionalFormatting>
  <conditionalFormatting sqref="C77">
    <cfRule type="cellIs" dxfId="22" priority="25" stopIfTrue="1" operator="equal">
      <formula>$C76</formula>
    </cfRule>
  </conditionalFormatting>
  <conditionalFormatting sqref="A77:B77">
    <cfRule type="cellIs" dxfId="21" priority="26" stopIfTrue="1" operator="equal">
      <formula>0</formula>
    </cfRule>
  </conditionalFormatting>
  <conditionalFormatting sqref="C78">
    <cfRule type="cellIs" dxfId="20" priority="23" stopIfTrue="1" operator="equal">
      <formula>$C77</formula>
    </cfRule>
  </conditionalFormatting>
  <conditionalFormatting sqref="A78:B78">
    <cfRule type="cellIs" dxfId="19" priority="24" stopIfTrue="1" operator="equal">
      <formula>0</formula>
    </cfRule>
  </conditionalFormatting>
  <conditionalFormatting sqref="C79">
    <cfRule type="cellIs" dxfId="18" priority="21" stopIfTrue="1" operator="equal">
      <formula>$C78</formula>
    </cfRule>
  </conditionalFormatting>
  <conditionalFormatting sqref="A79:B79">
    <cfRule type="cellIs" dxfId="17" priority="22" stopIfTrue="1" operator="equal">
      <formula>0</formula>
    </cfRule>
  </conditionalFormatting>
  <conditionalFormatting sqref="C80">
    <cfRule type="cellIs" dxfId="16" priority="19" stopIfTrue="1" operator="equal">
      <formula>$C79</formula>
    </cfRule>
  </conditionalFormatting>
  <conditionalFormatting sqref="A80:B80">
    <cfRule type="cellIs" dxfId="15" priority="20" stopIfTrue="1" operator="equal">
      <formula>0</formula>
    </cfRule>
  </conditionalFormatting>
  <conditionalFormatting sqref="C81">
    <cfRule type="cellIs" dxfId="14" priority="17" stopIfTrue="1" operator="equal">
      <formula>$C80</formula>
    </cfRule>
  </conditionalFormatting>
  <conditionalFormatting sqref="A81:B81">
    <cfRule type="cellIs" dxfId="13" priority="18" stopIfTrue="1" operator="equal">
      <formula>0</formula>
    </cfRule>
  </conditionalFormatting>
  <conditionalFormatting sqref="C82">
    <cfRule type="cellIs" dxfId="12" priority="15" stopIfTrue="1" operator="equal">
      <formula>$C81</formula>
    </cfRule>
  </conditionalFormatting>
  <conditionalFormatting sqref="A82:B82">
    <cfRule type="cellIs" dxfId="11" priority="16" stopIfTrue="1" operator="equal">
      <formula>0</formula>
    </cfRule>
  </conditionalFormatting>
  <conditionalFormatting sqref="C83">
    <cfRule type="cellIs" dxfId="10" priority="13" stopIfTrue="1" operator="equal">
      <formula>$C82</formula>
    </cfRule>
  </conditionalFormatting>
  <conditionalFormatting sqref="A83:B83">
    <cfRule type="cellIs" dxfId="9" priority="14" stopIfTrue="1" operator="equal">
      <formula>0</formula>
    </cfRule>
  </conditionalFormatting>
  <conditionalFormatting sqref="C95">
    <cfRule type="cellIs" dxfId="8" priority="35" stopIfTrue="1" operator="equal">
      <formula>$C90</formula>
    </cfRule>
  </conditionalFormatting>
  <conditionalFormatting sqref="C91">
    <cfRule type="cellIs" dxfId="7" priority="9" stopIfTrue="1" operator="equal">
      <formula>$C90</formula>
    </cfRule>
  </conditionalFormatting>
  <conditionalFormatting sqref="A91:B91">
    <cfRule type="cellIs" dxfId="6" priority="10" stopIfTrue="1" operator="equal">
      <formula>0</formula>
    </cfRule>
  </conditionalFormatting>
  <conditionalFormatting sqref="C92">
    <cfRule type="cellIs" dxfId="5" priority="7" stopIfTrue="1" operator="equal">
      <formula>$C91</formula>
    </cfRule>
  </conditionalFormatting>
  <conditionalFormatting sqref="A92:B92">
    <cfRule type="cellIs" dxfId="4" priority="8" stopIfTrue="1" operator="equal">
      <formula>0</formula>
    </cfRule>
  </conditionalFormatting>
  <conditionalFormatting sqref="C93">
    <cfRule type="cellIs" dxfId="3" priority="5" stopIfTrue="1" operator="equal">
      <formula>$C92</formula>
    </cfRule>
  </conditionalFormatting>
  <conditionalFormatting sqref="A93:B93">
    <cfRule type="cellIs" dxfId="2" priority="6" stopIfTrue="1" operator="equal">
      <formula>0</formula>
    </cfRule>
  </conditionalFormatting>
  <conditionalFormatting sqref="C94">
    <cfRule type="cellIs" dxfId="1" priority="3" stopIfTrue="1" operator="equal">
      <formula>$C93</formula>
    </cfRule>
  </conditionalFormatting>
  <conditionalFormatting sqref="A94:B9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  <rowBreaks count="1" manualBreakCount="1">
    <brk id="39" max="6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view="pageBreakPreview" topLeftCell="A15" zoomScale="60" zoomScaleNormal="100" workbookViewId="0">
      <selection activeCell="R15" sqref="R15"/>
    </sheetView>
  </sheetViews>
  <sheetFormatPr defaultRowHeight="13.2" x14ac:dyDescent="0.25"/>
  <cols>
    <col min="1" max="1" width="6.88671875" style="54" customWidth="1"/>
    <col min="2" max="2" width="8.88671875" style="54"/>
    <col min="3" max="3" width="20.5546875" style="54" customWidth="1"/>
    <col min="4" max="4" width="8.88671875" style="54"/>
    <col min="5" max="5" width="11.88671875" style="54" customWidth="1"/>
    <col min="6" max="8" width="8.88671875" style="54"/>
    <col min="9" max="9" width="11" style="54" customWidth="1"/>
  </cols>
  <sheetData>
    <row r="1" spans="1:9" ht="15.6" x14ac:dyDescent="0.3">
      <c r="A1" s="48"/>
      <c r="B1" s="48"/>
      <c r="C1" s="48"/>
      <c r="D1" s="48"/>
      <c r="E1" s="48"/>
      <c r="F1" s="48"/>
      <c r="G1" s="49"/>
      <c r="H1" s="50"/>
      <c r="I1" s="50" t="s">
        <v>129</v>
      </c>
    </row>
    <row r="2" spans="1:9" ht="15.6" x14ac:dyDescent="0.3">
      <c r="A2" s="48"/>
      <c r="B2" s="48"/>
      <c r="C2" s="48"/>
      <c r="D2" s="48"/>
      <c r="E2" s="48"/>
      <c r="F2" s="48"/>
      <c r="G2" s="48"/>
      <c r="H2" s="48"/>
      <c r="I2" s="48"/>
    </row>
    <row r="3" spans="1:9" ht="15.6" x14ac:dyDescent="0.3">
      <c r="A3" s="179" t="s">
        <v>130</v>
      </c>
      <c r="B3" s="179"/>
      <c r="C3" s="179"/>
      <c r="D3" s="179"/>
      <c r="E3" s="179"/>
      <c r="F3" s="179"/>
      <c r="G3" s="179"/>
      <c r="H3" s="179"/>
      <c r="I3" s="179"/>
    </row>
    <row r="4" spans="1:9" ht="15.6" x14ac:dyDescent="0.3">
      <c r="A4" s="48"/>
      <c r="B4" s="48"/>
      <c r="C4" s="179" t="s">
        <v>205</v>
      </c>
      <c r="D4" s="180"/>
      <c r="E4" s="180"/>
      <c r="F4" s="180"/>
      <c r="G4" s="180"/>
      <c r="H4" s="48"/>
      <c r="I4" s="48"/>
    </row>
    <row r="5" spans="1:9" ht="15.6" x14ac:dyDescent="0.3">
      <c r="A5" s="48"/>
      <c r="B5" s="48"/>
      <c r="C5" s="48"/>
      <c r="D5" s="48"/>
      <c r="E5" s="48"/>
      <c r="F5" s="48"/>
      <c r="G5" s="48"/>
      <c r="H5" s="48"/>
      <c r="I5" s="48"/>
    </row>
    <row r="6" spans="1:9" ht="15.6" x14ac:dyDescent="0.3">
      <c r="A6" s="48" t="s">
        <v>7</v>
      </c>
      <c r="B6" s="181" t="str">
        <f>[1]звіт!F11</f>
        <v>0600000</v>
      </c>
      <c r="C6" s="182"/>
      <c r="D6" s="182" t="s">
        <v>131</v>
      </c>
      <c r="E6" s="182"/>
      <c r="F6" s="182"/>
      <c r="G6" s="182"/>
      <c r="H6" s="182"/>
      <c r="I6" s="182"/>
    </row>
    <row r="7" spans="1:9" ht="15.6" x14ac:dyDescent="0.3">
      <c r="A7" s="48"/>
      <c r="B7" s="183" t="s">
        <v>132</v>
      </c>
      <c r="C7" s="183"/>
      <c r="D7" s="184" t="s">
        <v>133</v>
      </c>
      <c r="E7" s="184"/>
      <c r="F7" s="184"/>
      <c r="G7" s="184"/>
      <c r="H7" s="184"/>
      <c r="I7" s="184"/>
    </row>
    <row r="8" spans="1:9" ht="15.6" x14ac:dyDescent="0.3">
      <c r="A8" s="48"/>
      <c r="B8" s="48"/>
      <c r="C8" s="48"/>
      <c r="D8" s="48"/>
      <c r="E8" s="48"/>
      <c r="F8" s="48"/>
      <c r="G8" s="48"/>
      <c r="H8" s="48"/>
      <c r="I8" s="48"/>
    </row>
    <row r="9" spans="1:9" ht="15.6" x14ac:dyDescent="0.3">
      <c r="A9" s="48" t="s">
        <v>33</v>
      </c>
      <c r="B9" s="182">
        <f>[1]звіт!F14</f>
        <v>610000</v>
      </c>
      <c r="C9" s="182"/>
      <c r="D9" s="182" t="s">
        <v>131</v>
      </c>
      <c r="E9" s="182"/>
      <c r="F9" s="182"/>
      <c r="G9" s="182"/>
      <c r="H9" s="182"/>
      <c r="I9" s="182"/>
    </row>
    <row r="10" spans="1:9" ht="15.6" x14ac:dyDescent="0.3">
      <c r="A10" s="48"/>
      <c r="B10" s="183" t="s">
        <v>132</v>
      </c>
      <c r="C10" s="183"/>
      <c r="D10" s="184" t="s">
        <v>134</v>
      </c>
      <c r="E10" s="184"/>
      <c r="F10" s="184"/>
      <c r="G10" s="184"/>
      <c r="H10" s="184"/>
      <c r="I10" s="184"/>
    </row>
    <row r="11" spans="1:9" ht="15.6" x14ac:dyDescent="0.3">
      <c r="A11" s="48"/>
      <c r="B11" s="48"/>
      <c r="C11" s="48"/>
      <c r="D11" s="48"/>
      <c r="E11" s="48"/>
      <c r="F11" s="48"/>
      <c r="G11" s="48"/>
      <c r="H11" s="48"/>
      <c r="I11" s="48"/>
    </row>
    <row r="12" spans="1:9" ht="15.6" x14ac:dyDescent="0.3">
      <c r="A12" s="48" t="s">
        <v>34</v>
      </c>
      <c r="B12" s="181" t="s">
        <v>124</v>
      </c>
      <c r="C12" s="181"/>
      <c r="D12" s="185" t="s">
        <v>125</v>
      </c>
      <c r="E12" s="185"/>
      <c r="F12" s="185"/>
      <c r="G12" s="185"/>
      <c r="H12" s="185"/>
      <c r="I12" s="185"/>
    </row>
    <row r="13" spans="1:9" ht="15.6" x14ac:dyDescent="0.3">
      <c r="A13" s="48"/>
      <c r="B13" s="183" t="s">
        <v>132</v>
      </c>
      <c r="C13" s="183"/>
      <c r="D13" s="184" t="s">
        <v>135</v>
      </c>
      <c r="E13" s="184"/>
      <c r="F13" s="184"/>
      <c r="G13" s="184"/>
      <c r="H13" s="184"/>
      <c r="I13" s="184"/>
    </row>
    <row r="14" spans="1:9" ht="15.6" x14ac:dyDescent="0.3">
      <c r="A14" s="48"/>
      <c r="B14" s="48"/>
      <c r="C14" s="48"/>
      <c r="D14" s="48"/>
      <c r="E14" s="48"/>
      <c r="F14" s="48"/>
      <c r="G14" s="48"/>
      <c r="H14" s="48"/>
      <c r="I14" s="48"/>
    </row>
    <row r="15" spans="1:9" ht="15.6" x14ac:dyDescent="0.3">
      <c r="A15" s="48" t="s">
        <v>136</v>
      </c>
      <c r="B15" s="48" t="s">
        <v>137</v>
      </c>
      <c r="C15" s="48"/>
      <c r="D15" s="48"/>
      <c r="E15" s="48"/>
      <c r="F15" s="48"/>
      <c r="G15" s="48"/>
      <c r="H15" s="48"/>
      <c r="I15" s="48"/>
    </row>
    <row r="16" spans="1:9" ht="15.6" x14ac:dyDescent="0.3">
      <c r="A16" s="48"/>
      <c r="B16" s="48"/>
      <c r="C16" s="48"/>
      <c r="D16" s="48"/>
      <c r="E16" s="48"/>
      <c r="F16" s="48"/>
      <c r="G16" s="48"/>
      <c r="H16" s="48"/>
      <c r="I16" s="48"/>
    </row>
    <row r="17" spans="1:9" ht="15.6" x14ac:dyDescent="0.3">
      <c r="A17" s="88" t="s">
        <v>3</v>
      </c>
      <c r="B17" s="88" t="s">
        <v>138</v>
      </c>
      <c r="C17" s="88"/>
      <c r="D17" s="186" t="s">
        <v>139</v>
      </c>
      <c r="E17" s="186"/>
      <c r="F17" s="186"/>
      <c r="G17" s="186"/>
      <c r="H17" s="186"/>
      <c r="I17" s="186"/>
    </row>
    <row r="18" spans="1:9" ht="15.6" x14ac:dyDescent="0.25">
      <c r="A18" s="88"/>
      <c r="B18" s="88"/>
      <c r="C18" s="88"/>
      <c r="D18" s="88" t="s">
        <v>140</v>
      </c>
      <c r="E18" s="88"/>
      <c r="F18" s="88" t="s">
        <v>141</v>
      </c>
      <c r="G18" s="88"/>
      <c r="H18" s="88" t="s">
        <v>142</v>
      </c>
      <c r="I18" s="88"/>
    </row>
    <row r="19" spans="1:9" x14ac:dyDescent="0.25">
      <c r="A19" s="51">
        <v>1</v>
      </c>
      <c r="B19" s="187">
        <v>2</v>
      </c>
      <c r="C19" s="187"/>
      <c r="D19" s="187">
        <v>3</v>
      </c>
      <c r="E19" s="187"/>
      <c r="F19" s="187">
        <v>4</v>
      </c>
      <c r="G19" s="187"/>
      <c r="H19" s="187">
        <v>5</v>
      </c>
      <c r="I19" s="187"/>
    </row>
    <row r="20" spans="1:9" ht="15.6" x14ac:dyDescent="0.25">
      <c r="A20" s="52"/>
      <c r="B20" s="188" t="s">
        <v>143</v>
      </c>
      <c r="C20" s="189"/>
      <c r="D20" s="190" t="s">
        <v>144</v>
      </c>
      <c r="E20" s="190"/>
      <c r="F20" s="190" t="s">
        <v>144</v>
      </c>
      <c r="G20" s="190"/>
      <c r="H20" s="190" t="s">
        <v>144</v>
      </c>
      <c r="I20" s="190"/>
    </row>
    <row r="21" spans="1:9" ht="15.6" x14ac:dyDescent="0.25">
      <c r="A21" s="52"/>
      <c r="B21" s="191" t="s">
        <v>145</v>
      </c>
      <c r="C21" s="191"/>
      <c r="D21" s="192">
        <f>D22</f>
        <v>122.2</v>
      </c>
      <c r="E21" s="193"/>
      <c r="F21" s="194"/>
      <c r="G21" s="195"/>
      <c r="H21" s="88"/>
      <c r="I21" s="88"/>
    </row>
    <row r="22" spans="1:9" x14ac:dyDescent="0.25">
      <c r="A22" s="196"/>
      <c r="B22" s="198" t="s">
        <v>158</v>
      </c>
      <c r="C22" s="199"/>
      <c r="D22" s="202">
        <v>122.2</v>
      </c>
      <c r="E22" s="203"/>
      <c r="F22" s="206"/>
      <c r="G22" s="207"/>
      <c r="H22" s="206"/>
      <c r="I22" s="207"/>
    </row>
    <row r="23" spans="1:9" ht="212.4" customHeight="1" x14ac:dyDescent="0.25">
      <c r="A23" s="197"/>
      <c r="B23" s="200"/>
      <c r="C23" s="201"/>
      <c r="D23" s="204"/>
      <c r="E23" s="205"/>
      <c r="F23" s="208"/>
      <c r="G23" s="209"/>
      <c r="H23" s="208"/>
      <c r="I23" s="209"/>
    </row>
    <row r="24" spans="1:9" ht="15.6" x14ac:dyDescent="0.25">
      <c r="A24" s="52"/>
      <c r="B24" s="191" t="s">
        <v>146</v>
      </c>
      <c r="C24" s="191"/>
      <c r="D24" s="210" t="s">
        <v>144</v>
      </c>
      <c r="E24" s="210"/>
      <c r="F24" s="190" t="s">
        <v>144</v>
      </c>
      <c r="G24" s="190"/>
      <c r="H24" s="190" t="s">
        <v>144</v>
      </c>
      <c r="I24" s="190"/>
    </row>
    <row r="25" spans="1:9" ht="15.6" x14ac:dyDescent="0.25">
      <c r="A25" s="52"/>
      <c r="B25" s="191" t="s">
        <v>147</v>
      </c>
      <c r="C25" s="191"/>
      <c r="D25" s="211"/>
      <c r="E25" s="211"/>
      <c r="F25" s="88"/>
      <c r="G25" s="88"/>
      <c r="H25" s="88"/>
      <c r="I25" s="88"/>
    </row>
    <row r="26" spans="1:9" ht="15.6" x14ac:dyDescent="0.25">
      <c r="A26" s="52"/>
      <c r="B26" s="191" t="s">
        <v>148</v>
      </c>
      <c r="C26" s="191"/>
      <c r="D26" s="211"/>
      <c r="E26" s="211"/>
      <c r="F26" s="88"/>
      <c r="G26" s="88"/>
      <c r="H26" s="88"/>
      <c r="I26" s="88"/>
    </row>
    <row r="27" spans="1:9" ht="15.6" x14ac:dyDescent="0.25">
      <c r="A27" s="52"/>
      <c r="B27" s="212"/>
      <c r="C27" s="212"/>
      <c r="D27" s="211"/>
      <c r="E27" s="211"/>
      <c r="F27" s="88"/>
      <c r="G27" s="88"/>
      <c r="H27" s="88"/>
      <c r="I27" s="88"/>
    </row>
    <row r="28" spans="1:9" ht="15.6" x14ac:dyDescent="0.25">
      <c r="A28" s="52"/>
      <c r="B28" s="213" t="s">
        <v>149</v>
      </c>
      <c r="C28" s="214"/>
      <c r="D28" s="211"/>
      <c r="E28" s="211"/>
      <c r="F28" s="88"/>
      <c r="G28" s="88"/>
      <c r="H28" s="88"/>
      <c r="I28" s="88"/>
    </row>
    <row r="29" spans="1:9" ht="15.6" x14ac:dyDescent="0.25">
      <c r="A29" s="52"/>
      <c r="B29" s="212"/>
      <c r="C29" s="212"/>
      <c r="D29" s="211"/>
      <c r="E29" s="211"/>
      <c r="F29" s="88"/>
      <c r="G29" s="88"/>
      <c r="H29" s="88"/>
      <c r="I29" s="88"/>
    </row>
    <row r="30" spans="1:9" ht="15.6" x14ac:dyDescent="0.25">
      <c r="A30" s="52"/>
      <c r="B30" s="188" t="s">
        <v>150</v>
      </c>
      <c r="C30" s="189"/>
      <c r="D30" s="192">
        <f>D21</f>
        <v>122.2</v>
      </c>
      <c r="E30" s="193"/>
      <c r="F30" s="215"/>
      <c r="G30" s="216"/>
      <c r="H30" s="88"/>
      <c r="I30" s="88"/>
    </row>
    <row r="31" spans="1:9" x14ac:dyDescent="0.25">
      <c r="A31" s="217" t="s">
        <v>151</v>
      </c>
      <c r="B31" s="217"/>
      <c r="C31" s="217"/>
      <c r="D31" s="217"/>
      <c r="E31" s="217"/>
      <c r="F31" s="217"/>
      <c r="G31" s="217"/>
      <c r="H31" s="217"/>
      <c r="I31" s="217"/>
    </row>
    <row r="32" spans="1:9" ht="15.6" x14ac:dyDescent="0.3">
      <c r="A32" s="48"/>
      <c r="B32" s="48"/>
      <c r="C32" s="48"/>
      <c r="D32" s="48"/>
      <c r="E32" s="48"/>
      <c r="F32" s="48"/>
      <c r="G32" s="48"/>
      <c r="H32" s="48"/>
      <c r="I32" s="48"/>
    </row>
    <row r="33" spans="1:9" ht="15.6" x14ac:dyDescent="0.3">
      <c r="A33" s="48" t="s">
        <v>152</v>
      </c>
      <c r="B33" s="48" t="s">
        <v>153</v>
      </c>
      <c r="C33" s="48"/>
      <c r="D33" s="48"/>
      <c r="E33" s="48"/>
      <c r="F33" s="48"/>
      <c r="G33" s="48"/>
      <c r="H33" s="48"/>
      <c r="I33" s="48"/>
    </row>
    <row r="34" spans="1:9" ht="15.6" x14ac:dyDescent="0.3">
      <c r="A34" s="48"/>
      <c r="B34" s="48"/>
      <c r="C34" s="48"/>
      <c r="D34" s="48"/>
      <c r="E34" s="48"/>
      <c r="F34" s="48"/>
      <c r="G34" s="48"/>
      <c r="H34" s="48"/>
      <c r="I34" s="48"/>
    </row>
    <row r="35" spans="1:9" ht="15.6" x14ac:dyDescent="0.25">
      <c r="A35" s="40" t="s">
        <v>3</v>
      </c>
      <c r="B35" s="88" t="s">
        <v>154</v>
      </c>
      <c r="C35" s="88"/>
      <c r="D35" s="88" t="s">
        <v>155</v>
      </c>
      <c r="E35" s="88"/>
      <c r="F35" s="88"/>
      <c r="G35" s="88"/>
      <c r="H35" s="88"/>
      <c r="I35" s="88"/>
    </row>
    <row r="36" spans="1:9" x14ac:dyDescent="0.25">
      <c r="A36" s="51">
        <v>1</v>
      </c>
      <c r="B36" s="184">
        <v>2</v>
      </c>
      <c r="C36" s="184"/>
      <c r="D36" s="187">
        <v>3</v>
      </c>
      <c r="E36" s="187"/>
      <c r="F36" s="187"/>
      <c r="G36" s="187"/>
      <c r="H36" s="187"/>
      <c r="I36" s="187"/>
    </row>
    <row r="37" spans="1:9" ht="15.6" x14ac:dyDescent="0.25">
      <c r="A37" s="52"/>
      <c r="B37" s="212" t="s">
        <v>147</v>
      </c>
      <c r="C37" s="212"/>
      <c r="D37" s="212"/>
      <c r="E37" s="212"/>
      <c r="F37" s="212"/>
      <c r="G37" s="212"/>
      <c r="H37" s="212"/>
      <c r="I37" s="212"/>
    </row>
    <row r="38" spans="1:9" ht="15.6" x14ac:dyDescent="0.25">
      <c r="A38" s="52"/>
      <c r="B38" s="212" t="s">
        <v>148</v>
      </c>
      <c r="C38" s="212"/>
      <c r="D38" s="212"/>
      <c r="E38" s="212"/>
      <c r="F38" s="212"/>
      <c r="G38" s="212"/>
      <c r="H38" s="212"/>
      <c r="I38" s="212"/>
    </row>
    <row r="39" spans="1:9" ht="15.6" x14ac:dyDescent="0.25">
      <c r="A39" s="52"/>
      <c r="B39" s="212"/>
      <c r="C39" s="212"/>
      <c r="D39" s="212"/>
      <c r="E39" s="212"/>
      <c r="F39" s="212"/>
      <c r="G39" s="212"/>
      <c r="H39" s="212"/>
      <c r="I39" s="212"/>
    </row>
    <row r="40" spans="1:9" ht="15.6" x14ac:dyDescent="0.25">
      <c r="A40" s="52"/>
      <c r="B40" s="212"/>
      <c r="C40" s="212"/>
      <c r="D40" s="212"/>
      <c r="E40" s="212"/>
      <c r="F40" s="212"/>
      <c r="G40" s="212"/>
      <c r="H40" s="212"/>
      <c r="I40" s="212"/>
    </row>
    <row r="41" spans="1:9" x14ac:dyDescent="0.25">
      <c r="A41" s="219" t="s">
        <v>156</v>
      </c>
      <c r="B41" s="220"/>
      <c r="C41" s="220"/>
      <c r="D41" s="220"/>
      <c r="E41" s="220"/>
      <c r="F41" s="220"/>
      <c r="G41" s="220"/>
      <c r="H41" s="220"/>
      <c r="I41" s="220"/>
    </row>
    <row r="42" spans="1:9" ht="15.6" x14ac:dyDescent="0.3">
      <c r="A42" s="48"/>
      <c r="B42" s="48"/>
      <c r="C42" s="48"/>
      <c r="D42" s="48"/>
      <c r="E42" s="48"/>
      <c r="F42" s="48"/>
      <c r="G42" s="48"/>
      <c r="H42" s="48"/>
      <c r="I42" s="48"/>
    </row>
    <row r="43" spans="1:9" ht="15.6" x14ac:dyDescent="0.3">
      <c r="A43" s="48"/>
      <c r="B43" s="48"/>
      <c r="C43" s="48"/>
      <c r="D43" s="48"/>
      <c r="E43" s="48"/>
      <c r="F43" s="48"/>
      <c r="G43" s="48"/>
      <c r="H43" s="48"/>
      <c r="I43" s="48"/>
    </row>
    <row r="44" spans="1:9" ht="15.6" x14ac:dyDescent="0.3">
      <c r="A44" s="218" t="s">
        <v>157</v>
      </c>
      <c r="B44" s="218"/>
      <c r="C44" s="218"/>
      <c r="D44" s="218"/>
      <c r="E44" s="218"/>
      <c r="F44" s="218"/>
      <c r="G44" s="218"/>
      <c r="H44" s="218"/>
      <c r="I44" s="218"/>
    </row>
    <row r="45" spans="1:9" ht="15.6" x14ac:dyDescent="0.3">
      <c r="A45" s="49"/>
      <c r="B45" s="49"/>
      <c r="C45" s="53"/>
      <c r="D45" s="53"/>
      <c r="E45" s="53"/>
      <c r="F45" s="53"/>
      <c r="G45" s="53"/>
      <c r="H45" s="48"/>
      <c r="I45" s="48"/>
    </row>
  </sheetData>
  <mergeCells count="80">
    <mergeCell ref="A44:I44"/>
    <mergeCell ref="B36:C36"/>
    <mergeCell ref="D36:I36"/>
    <mergeCell ref="B37:C37"/>
    <mergeCell ref="D37:I37"/>
    <mergeCell ref="B38:C38"/>
    <mergeCell ref="D38:I38"/>
    <mergeCell ref="B39:C39"/>
    <mergeCell ref="D39:I39"/>
    <mergeCell ref="B40:C40"/>
    <mergeCell ref="D40:I40"/>
    <mergeCell ref="A41:I41"/>
    <mergeCell ref="B35:C35"/>
    <mergeCell ref="D35:I35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A31:I31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C21"/>
    <mergeCell ref="D21:E21"/>
    <mergeCell ref="F21:G21"/>
    <mergeCell ref="H21:I21"/>
    <mergeCell ref="A22:A23"/>
    <mergeCell ref="B22:C23"/>
    <mergeCell ref="D22:E23"/>
    <mergeCell ref="F22:G23"/>
    <mergeCell ref="H22:I23"/>
    <mergeCell ref="B19:C19"/>
    <mergeCell ref="D19:E19"/>
    <mergeCell ref="F19:G19"/>
    <mergeCell ref="H19:I19"/>
    <mergeCell ref="B20:C20"/>
    <mergeCell ref="D20:E20"/>
    <mergeCell ref="F20:G20"/>
    <mergeCell ref="H20:I20"/>
    <mergeCell ref="B13:C13"/>
    <mergeCell ref="D13:I13"/>
    <mergeCell ref="A17:A18"/>
    <mergeCell ref="B17:C18"/>
    <mergeCell ref="D17:I17"/>
    <mergeCell ref="D18:E18"/>
    <mergeCell ref="F18:G18"/>
    <mergeCell ref="H18:I18"/>
    <mergeCell ref="B9:C9"/>
    <mergeCell ref="D9:I9"/>
    <mergeCell ref="B10:C10"/>
    <mergeCell ref="D10:I10"/>
    <mergeCell ref="B12:C12"/>
    <mergeCell ref="D12:I12"/>
    <mergeCell ref="A3:I3"/>
    <mergeCell ref="C4:G4"/>
    <mergeCell ref="B6:C6"/>
    <mergeCell ref="D6:I6"/>
    <mergeCell ref="B7:C7"/>
    <mergeCell ref="D7:I7"/>
  </mergeCells>
  <pageMargins left="0.7" right="0.7" top="0.75" bottom="0.75" header="0.3" footer="0.3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N35"/>
  <sheetViews>
    <sheetView tabSelected="1" view="pageBreakPreview" zoomScale="60" zoomScaleNormal="100" workbookViewId="0">
      <selection activeCell="BW13" sqref="BW13"/>
    </sheetView>
  </sheetViews>
  <sheetFormatPr defaultRowHeight="13.2" x14ac:dyDescent="0.25"/>
  <cols>
    <col min="1" max="8" width="2.33203125" style="65" customWidth="1"/>
    <col min="9" max="28" width="2" style="65" customWidth="1"/>
    <col min="29" max="29" width="0.88671875" style="65" customWidth="1"/>
    <col min="30" max="30" width="2" style="65" hidden="1" customWidth="1"/>
    <col min="31" max="33" width="2" style="65" customWidth="1"/>
    <col min="34" max="34" width="4.109375" style="65" customWidth="1"/>
    <col min="35" max="40" width="2" style="65" customWidth="1"/>
    <col min="41" max="41" width="3.44140625" style="65" customWidth="1"/>
    <col min="42" max="45" width="2" style="65" customWidth="1"/>
    <col min="46" max="46" width="0.77734375" style="65" customWidth="1"/>
    <col min="47" max="49" width="2" style="65" customWidth="1"/>
    <col min="50" max="50" width="3.88671875" style="65" customWidth="1"/>
    <col min="51" max="65" width="2" style="65" customWidth="1"/>
    <col min="66" max="66" width="7.109375" style="65" customWidth="1"/>
  </cols>
  <sheetData>
    <row r="2" spans="1:66" ht="15.6" x14ac:dyDescent="0.3">
      <c r="A2" s="55"/>
      <c r="B2" s="55"/>
      <c r="C2" s="55"/>
      <c r="D2" s="181" t="s">
        <v>124</v>
      </c>
      <c r="E2" s="181"/>
      <c r="F2" s="181"/>
      <c r="G2" s="181"/>
      <c r="H2" s="181"/>
      <c r="I2" s="181"/>
      <c r="J2" s="181"/>
      <c r="K2" s="181"/>
      <c r="L2" s="55"/>
      <c r="M2" s="181" t="s">
        <v>127</v>
      </c>
      <c r="N2" s="181"/>
      <c r="O2" s="181"/>
      <c r="P2" s="181"/>
      <c r="Q2" s="181"/>
      <c r="R2" s="181"/>
      <c r="S2" s="55"/>
      <c r="T2" s="185" t="s">
        <v>125</v>
      </c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F2" s="185"/>
      <c r="BG2" s="185"/>
      <c r="BH2" s="185"/>
      <c r="BI2" s="185"/>
      <c r="BJ2" s="185"/>
      <c r="BK2" s="185"/>
      <c r="BL2" s="185"/>
      <c r="BM2" s="185"/>
      <c r="BN2" s="185"/>
    </row>
    <row r="3" spans="1:66" x14ac:dyDescent="0.25">
      <c r="A3" s="56"/>
      <c r="B3" s="56"/>
      <c r="C3" s="56"/>
      <c r="D3" s="221" t="s">
        <v>132</v>
      </c>
      <c r="E3" s="221"/>
      <c r="F3" s="221"/>
      <c r="G3" s="221"/>
      <c r="H3" s="221"/>
      <c r="I3" s="221"/>
      <c r="J3" s="221"/>
      <c r="K3" s="221"/>
      <c r="L3" s="57"/>
      <c r="M3" s="221" t="s">
        <v>159</v>
      </c>
      <c r="N3" s="221"/>
      <c r="O3" s="221"/>
      <c r="P3" s="221"/>
      <c r="Q3" s="221"/>
      <c r="R3" s="221"/>
      <c r="S3" s="58"/>
      <c r="T3" s="221" t="s">
        <v>160</v>
      </c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</row>
    <row r="4" spans="1:66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</row>
    <row r="5" spans="1:66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1"/>
      <c r="AA5" s="61"/>
      <c r="AB5" s="61"/>
      <c r="AC5" s="61"/>
      <c r="AD5" s="61"/>
      <c r="AE5" s="62"/>
      <c r="AF5" s="63"/>
      <c r="AG5" s="63"/>
      <c r="AH5" s="63"/>
      <c r="AI5" s="61"/>
      <c r="AJ5" s="61"/>
      <c r="AK5" s="61"/>
      <c r="AL5" s="61"/>
      <c r="AM5" s="61"/>
      <c r="AN5" s="61"/>
      <c r="AO5" s="63"/>
      <c r="AP5" s="63"/>
      <c r="AQ5" s="63"/>
      <c r="AR5" s="63"/>
      <c r="AS5" s="63"/>
      <c r="AT5" s="63"/>
      <c r="AU5" s="62"/>
      <c r="AV5" s="62"/>
      <c r="AW5" s="62"/>
      <c r="AX5" s="62"/>
      <c r="AY5" s="61"/>
      <c r="AZ5" s="61"/>
      <c r="BA5" s="61"/>
      <c r="BB5" s="61"/>
      <c r="BC5" s="61"/>
      <c r="BD5" s="61"/>
      <c r="BE5" s="63"/>
      <c r="BF5" s="63"/>
      <c r="BG5" s="63"/>
      <c r="BH5" s="63"/>
      <c r="BI5" s="63"/>
      <c r="BJ5" s="63"/>
      <c r="BK5" s="62"/>
      <c r="BL5" s="62"/>
      <c r="BM5" s="62"/>
      <c r="BN5" s="62"/>
    </row>
    <row r="6" spans="1:66" ht="15.6" x14ac:dyDescent="0.3">
      <c r="A6" s="55"/>
      <c r="B6" s="55"/>
      <c r="C6" s="55" t="s">
        <v>161</v>
      </c>
      <c r="D6" s="55" t="s">
        <v>162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</row>
    <row r="7" spans="1:66" x14ac:dyDescent="0.2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</row>
    <row r="8" spans="1:66" ht="13.8" x14ac:dyDescent="0.25">
      <c r="A8" s="222" t="s">
        <v>6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3" t="s">
        <v>163</v>
      </c>
      <c r="AF8" s="223"/>
      <c r="AG8" s="223"/>
      <c r="AH8" s="223"/>
      <c r="AI8" s="222">
        <v>2022</v>
      </c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>
        <v>2023</v>
      </c>
      <c r="AZ8" s="222"/>
      <c r="BA8" s="222"/>
      <c r="BB8" s="222"/>
      <c r="BC8" s="222"/>
      <c r="BD8" s="222"/>
      <c r="BE8" s="222"/>
      <c r="BF8" s="222"/>
      <c r="BG8" s="222"/>
      <c r="BH8" s="222"/>
      <c r="BI8" s="222"/>
      <c r="BJ8" s="222"/>
      <c r="BK8" s="222"/>
      <c r="BL8" s="222"/>
      <c r="BM8" s="222"/>
      <c r="BN8" s="222"/>
    </row>
    <row r="9" spans="1:66" x14ac:dyDescent="0.25">
      <c r="A9" s="222"/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3"/>
      <c r="AF9" s="223"/>
      <c r="AG9" s="223"/>
      <c r="AH9" s="223"/>
      <c r="AI9" s="223" t="s">
        <v>164</v>
      </c>
      <c r="AJ9" s="223"/>
      <c r="AK9" s="223"/>
      <c r="AL9" s="223"/>
      <c r="AM9" s="223"/>
      <c r="AN9" s="223"/>
      <c r="AO9" s="223" t="s">
        <v>165</v>
      </c>
      <c r="AP9" s="223"/>
      <c r="AQ9" s="223"/>
      <c r="AR9" s="223"/>
      <c r="AS9" s="223"/>
      <c r="AT9" s="223"/>
      <c r="AU9" s="223" t="s">
        <v>166</v>
      </c>
      <c r="AV9" s="223"/>
      <c r="AW9" s="223"/>
      <c r="AX9" s="223"/>
      <c r="AY9" s="223" t="s">
        <v>164</v>
      </c>
      <c r="AZ9" s="223"/>
      <c r="BA9" s="223"/>
      <c r="BB9" s="223"/>
      <c r="BC9" s="223"/>
      <c r="BD9" s="223"/>
      <c r="BE9" s="223" t="s">
        <v>165</v>
      </c>
      <c r="BF9" s="223"/>
      <c r="BG9" s="223"/>
      <c r="BH9" s="223"/>
      <c r="BI9" s="223"/>
      <c r="BJ9" s="223"/>
      <c r="BK9" s="223" t="s">
        <v>166</v>
      </c>
      <c r="BL9" s="223"/>
      <c r="BM9" s="223"/>
      <c r="BN9" s="223"/>
    </row>
    <row r="10" spans="1:66" ht="54.6" customHeight="1" x14ac:dyDescent="0.25">
      <c r="A10" s="188" t="s">
        <v>111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24"/>
      <c r="AY10" s="224"/>
      <c r="AZ10" s="224"/>
      <c r="BA10" s="224"/>
      <c r="BB10" s="224"/>
      <c r="BC10" s="224"/>
      <c r="BD10" s="224"/>
      <c r="BE10" s="224"/>
      <c r="BF10" s="224"/>
      <c r="BG10" s="224"/>
      <c r="BH10" s="224"/>
      <c r="BI10" s="224"/>
      <c r="BJ10" s="224"/>
      <c r="BK10" s="224"/>
      <c r="BL10" s="224"/>
      <c r="BM10" s="224"/>
      <c r="BN10" s="189"/>
    </row>
    <row r="11" spans="1:66" x14ac:dyDescent="0.25">
      <c r="A11" s="225" t="s">
        <v>167</v>
      </c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  <c r="W11" s="225"/>
      <c r="X11" s="225"/>
      <c r="Y11" s="225"/>
      <c r="Z11" s="225"/>
      <c r="AA11" s="225"/>
      <c r="AB11" s="225"/>
      <c r="AC11" s="225"/>
      <c r="AD11" s="225"/>
      <c r="AE11" s="226"/>
      <c r="AF11" s="226"/>
      <c r="AG11" s="226"/>
      <c r="AH11" s="226"/>
      <c r="AI11" s="226"/>
      <c r="AJ11" s="226"/>
      <c r="AK11" s="226"/>
      <c r="AL11" s="226"/>
      <c r="AM11" s="226"/>
      <c r="AN11" s="226"/>
      <c r="AO11" s="226"/>
      <c r="AP11" s="226"/>
      <c r="AQ11" s="226"/>
      <c r="AR11" s="226"/>
      <c r="AS11" s="226"/>
      <c r="AT11" s="226"/>
      <c r="AU11" s="226"/>
      <c r="AV11" s="226"/>
      <c r="AW11" s="226"/>
      <c r="AX11" s="226"/>
      <c r="AY11" s="226"/>
      <c r="AZ11" s="226"/>
      <c r="BA11" s="226"/>
      <c r="BB11" s="226"/>
      <c r="BC11" s="226"/>
      <c r="BD11" s="226"/>
      <c r="BE11" s="226"/>
      <c r="BF11" s="226"/>
      <c r="BG11" s="226"/>
      <c r="BH11" s="226"/>
      <c r="BI11" s="226"/>
      <c r="BJ11" s="226"/>
      <c r="BK11" s="226"/>
      <c r="BL11" s="226"/>
      <c r="BM11" s="226"/>
      <c r="BN11" s="226"/>
    </row>
    <row r="12" spans="1:66" ht="21" customHeight="1" x14ac:dyDescent="0.25">
      <c r="A12" s="235" t="str">
        <f>КПК0617691!C81</f>
        <v>середні витрати на заохочення одного  переможця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1" t="s">
        <v>169</v>
      </c>
      <c r="AF12" s="232"/>
      <c r="AG12" s="232"/>
      <c r="AH12" s="233"/>
      <c r="AI12" s="228">
        <v>0</v>
      </c>
      <c r="AJ12" s="228"/>
      <c r="AK12" s="228"/>
      <c r="AL12" s="228"/>
      <c r="AM12" s="228"/>
      <c r="AN12" s="228"/>
      <c r="AO12" s="228">
        <v>0</v>
      </c>
      <c r="AP12" s="228"/>
      <c r="AQ12" s="228"/>
      <c r="AR12" s="228"/>
      <c r="AS12" s="228"/>
      <c r="AT12" s="228"/>
      <c r="AU12" s="229">
        <v>0</v>
      </c>
      <c r="AV12" s="229"/>
      <c r="AW12" s="229"/>
      <c r="AX12" s="229"/>
      <c r="AY12" s="227">
        <f>КПК0617691!AD81</f>
        <v>1087</v>
      </c>
      <c r="AZ12" s="228"/>
      <c r="BA12" s="228"/>
      <c r="BB12" s="228"/>
      <c r="BC12" s="228"/>
      <c r="BD12" s="228"/>
      <c r="BE12" s="227">
        <f>КПК0617691!AS81</f>
        <v>994.7</v>
      </c>
      <c r="BF12" s="228"/>
      <c r="BG12" s="228"/>
      <c r="BH12" s="228"/>
      <c r="BI12" s="228"/>
      <c r="BJ12" s="228"/>
      <c r="BK12" s="229">
        <f>BE12/AY12</f>
        <v>0.91508739650413984</v>
      </c>
      <c r="BL12" s="229"/>
      <c r="BM12" s="229"/>
      <c r="BN12" s="229"/>
    </row>
    <row r="13" spans="1:66" ht="24" customHeight="1" x14ac:dyDescent="0.25">
      <c r="A13" s="230" t="str">
        <f>КПК0617691!C82</f>
        <v>середні витрати для оплати комунальних послуг на одну людину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1" t="s">
        <v>169</v>
      </c>
      <c r="AF13" s="232"/>
      <c r="AG13" s="232"/>
      <c r="AH13" s="233"/>
      <c r="AI13" s="234">
        <v>9080</v>
      </c>
      <c r="AJ13" s="228"/>
      <c r="AK13" s="228"/>
      <c r="AL13" s="228"/>
      <c r="AM13" s="228"/>
      <c r="AN13" s="228"/>
      <c r="AO13" s="234">
        <v>645.66999999999996</v>
      </c>
      <c r="AP13" s="228"/>
      <c r="AQ13" s="228"/>
      <c r="AR13" s="228"/>
      <c r="AS13" s="228"/>
      <c r="AT13" s="228"/>
      <c r="AU13" s="229">
        <f>AO13/AI13</f>
        <v>7.11090308370044E-2</v>
      </c>
      <c r="AV13" s="229"/>
      <c r="AW13" s="229"/>
      <c r="AX13" s="229"/>
      <c r="AY13" s="234">
        <f>КПК0617691!AD82</f>
        <v>13000</v>
      </c>
      <c r="AZ13" s="228"/>
      <c r="BA13" s="228"/>
      <c r="BB13" s="228"/>
      <c r="BC13" s="228"/>
      <c r="BD13" s="228"/>
      <c r="BE13" s="234">
        <f>КПК0617691!AS82</f>
        <v>13000</v>
      </c>
      <c r="BF13" s="228"/>
      <c r="BG13" s="228"/>
      <c r="BH13" s="228"/>
      <c r="BI13" s="228"/>
      <c r="BJ13" s="228"/>
      <c r="BK13" s="229">
        <f>AY13/BE13</f>
        <v>1</v>
      </c>
      <c r="BL13" s="229"/>
      <c r="BM13" s="229"/>
      <c r="BN13" s="229"/>
    </row>
    <row r="14" spans="1:66" ht="24" customHeight="1" x14ac:dyDescent="0.25">
      <c r="A14" s="230" t="s">
        <v>168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1" t="s">
        <v>169</v>
      </c>
      <c r="AF14" s="232"/>
      <c r="AG14" s="232"/>
      <c r="AH14" s="233"/>
      <c r="AI14" s="234">
        <v>97</v>
      </c>
      <c r="AJ14" s="228"/>
      <c r="AK14" s="228"/>
      <c r="AL14" s="228"/>
      <c r="AM14" s="228"/>
      <c r="AN14" s="228"/>
      <c r="AO14" s="234">
        <v>85</v>
      </c>
      <c r="AP14" s="228"/>
      <c r="AQ14" s="228"/>
      <c r="AR14" s="228"/>
      <c r="AS14" s="228"/>
      <c r="AT14" s="228"/>
      <c r="AU14" s="229">
        <f>AO14/AI14</f>
        <v>0.87628865979381443</v>
      </c>
      <c r="AV14" s="229"/>
      <c r="AW14" s="229"/>
      <c r="AX14" s="229"/>
      <c r="AY14" s="234">
        <v>0</v>
      </c>
      <c r="AZ14" s="228"/>
      <c r="BA14" s="228"/>
      <c r="BB14" s="228"/>
      <c r="BC14" s="228"/>
      <c r="BD14" s="228"/>
      <c r="BE14" s="234">
        <v>0</v>
      </c>
      <c r="BF14" s="228"/>
      <c r="BG14" s="228"/>
      <c r="BH14" s="228"/>
      <c r="BI14" s="228"/>
      <c r="BJ14" s="228"/>
      <c r="BK14" s="229">
        <v>0</v>
      </c>
      <c r="BL14" s="229"/>
      <c r="BM14" s="229"/>
      <c r="BN14" s="229"/>
    </row>
    <row r="15" spans="1:66" ht="28.2" customHeight="1" x14ac:dyDescent="0.25">
      <c r="A15" s="230" t="str">
        <f>КПК0617691!C83</f>
        <v>середні витрати на виплату однієї премії випускникам закладів загальної середньої освіти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  <c r="AE15" s="231" t="s">
        <v>169</v>
      </c>
      <c r="AF15" s="232"/>
      <c r="AG15" s="232"/>
      <c r="AH15" s="233"/>
      <c r="AI15" s="228">
        <v>0</v>
      </c>
      <c r="AJ15" s="228"/>
      <c r="AK15" s="228"/>
      <c r="AL15" s="228"/>
      <c r="AM15" s="228"/>
      <c r="AN15" s="228"/>
      <c r="AO15" s="228">
        <v>0</v>
      </c>
      <c r="AP15" s="228"/>
      <c r="AQ15" s="228"/>
      <c r="AR15" s="228"/>
      <c r="AS15" s="228"/>
      <c r="AT15" s="228"/>
      <c r="AU15" s="229">
        <v>0</v>
      </c>
      <c r="AV15" s="229"/>
      <c r="AW15" s="229"/>
      <c r="AX15" s="229"/>
      <c r="AY15" s="234">
        <f>КПК0617691!AD83</f>
        <v>13975</v>
      </c>
      <c r="AZ15" s="228"/>
      <c r="BA15" s="228"/>
      <c r="BB15" s="228"/>
      <c r="BC15" s="228"/>
      <c r="BD15" s="228"/>
      <c r="BE15" s="234">
        <f>КПК0617691!AS83</f>
        <v>13975</v>
      </c>
      <c r="BF15" s="228"/>
      <c r="BG15" s="228"/>
      <c r="BH15" s="228"/>
      <c r="BI15" s="228"/>
      <c r="BJ15" s="228"/>
      <c r="BK15" s="229">
        <f>AY15/BE15</f>
        <v>1</v>
      </c>
      <c r="BL15" s="229"/>
      <c r="BM15" s="229"/>
      <c r="BN15" s="229"/>
    </row>
    <row r="16" spans="1:66" x14ac:dyDescent="0.25">
      <c r="A16" s="240" t="s">
        <v>170</v>
      </c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  <c r="AA16" s="241"/>
      <c r="AB16" s="241"/>
      <c r="AC16" s="241"/>
      <c r="AD16" s="242"/>
      <c r="AE16" s="240">
        <v>3</v>
      </c>
      <c r="AF16" s="241"/>
      <c r="AG16" s="241"/>
      <c r="AH16" s="242"/>
      <c r="AI16" s="243"/>
      <c r="AJ16" s="243"/>
      <c r="AK16" s="243"/>
      <c r="AL16" s="243"/>
      <c r="AM16" s="243"/>
      <c r="AN16" s="243"/>
      <c r="AO16" s="243"/>
      <c r="AP16" s="243"/>
      <c r="AQ16" s="243"/>
      <c r="AR16" s="243"/>
      <c r="AS16" s="243"/>
      <c r="AT16" s="243"/>
      <c r="AU16" s="243"/>
      <c r="AV16" s="243"/>
      <c r="AW16" s="243"/>
      <c r="AX16" s="243"/>
      <c r="AY16" s="243"/>
      <c r="AZ16" s="243"/>
      <c r="BA16" s="243"/>
      <c r="BB16" s="243"/>
      <c r="BC16" s="243"/>
      <c r="BD16" s="243"/>
      <c r="BE16" s="243"/>
      <c r="BF16" s="243"/>
      <c r="BG16" s="243"/>
      <c r="BH16" s="243"/>
      <c r="BI16" s="243"/>
      <c r="BJ16" s="243"/>
      <c r="BK16" s="243"/>
      <c r="BL16" s="243"/>
      <c r="BM16" s="243"/>
      <c r="BN16" s="243"/>
    </row>
    <row r="17" spans="1:66" hidden="1" x14ac:dyDescent="0.25">
      <c r="A17" s="243"/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  <c r="AJ17" s="243"/>
      <c r="AK17" s="243"/>
      <c r="AL17" s="243"/>
      <c r="AM17" s="243"/>
      <c r="AN17" s="243"/>
      <c r="AO17" s="243"/>
      <c r="AP17" s="243"/>
      <c r="AQ17" s="243"/>
      <c r="AR17" s="243"/>
      <c r="AS17" s="243"/>
      <c r="AT17" s="243"/>
      <c r="AU17" s="243"/>
      <c r="AV17" s="243"/>
      <c r="AW17" s="243"/>
      <c r="AX17" s="243"/>
      <c r="AY17" s="243"/>
      <c r="AZ17" s="243"/>
      <c r="BA17" s="243"/>
      <c r="BB17" s="243"/>
      <c r="BC17" s="243"/>
      <c r="BD17" s="243"/>
      <c r="BE17" s="243"/>
      <c r="BF17" s="243"/>
      <c r="BG17" s="243"/>
      <c r="BH17" s="243"/>
      <c r="BI17" s="243"/>
      <c r="BJ17" s="243"/>
      <c r="BK17" s="243"/>
      <c r="BL17" s="243"/>
      <c r="BM17" s="243"/>
      <c r="BN17" s="243"/>
    </row>
    <row r="18" spans="1:66" x14ac:dyDescent="0.25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</row>
    <row r="19" spans="1:66" ht="14.4" x14ac:dyDescent="0.3">
      <c r="A19" s="59"/>
      <c r="B19" s="64" t="s">
        <v>171</v>
      </c>
      <c r="C19" s="239" t="s">
        <v>175</v>
      </c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G19" s="59"/>
      <c r="AH19" s="59"/>
      <c r="AI19" s="237" t="s">
        <v>172</v>
      </c>
      <c r="AJ19" s="237"/>
      <c r="AK19" s="237"/>
      <c r="AL19" s="237"/>
      <c r="AM19" s="64" t="s">
        <v>173</v>
      </c>
      <c r="AN19" s="238">
        <f>(AU13+AU14)/2*100</f>
        <v>47.36988453154094</v>
      </c>
      <c r="AO19" s="238"/>
      <c r="AP19" s="238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</row>
    <row r="20" spans="1:66" ht="13.8" x14ac:dyDescent="0.25">
      <c r="A20" s="59"/>
      <c r="B20" s="64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</row>
    <row r="21" spans="1:66" ht="14.4" x14ac:dyDescent="0.3">
      <c r="A21" s="59"/>
      <c r="B21" s="64" t="s">
        <v>174</v>
      </c>
      <c r="C21" s="239" t="s">
        <v>202</v>
      </c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39"/>
      <c r="AG21" s="59"/>
      <c r="AH21" s="59"/>
      <c r="AI21" s="237" t="s">
        <v>172</v>
      </c>
      <c r="AJ21" s="237"/>
      <c r="AK21" s="237"/>
      <c r="AL21" s="237"/>
      <c r="AM21" s="64" t="s">
        <v>173</v>
      </c>
      <c r="AN21" s="238">
        <f>(BK12+BK13+BK15)/3*100</f>
        <v>97.169579883471329</v>
      </c>
      <c r="AO21" s="238"/>
      <c r="AP21" s="238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</row>
    <row r="22" spans="1:66" ht="13.8" x14ac:dyDescent="0.25">
      <c r="A22" s="59"/>
      <c r="B22" s="64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</row>
    <row r="23" spans="1:66" ht="13.8" customHeight="1" x14ac:dyDescent="0.3">
      <c r="B23" s="64" t="s">
        <v>176</v>
      </c>
      <c r="C23" s="239" t="s">
        <v>203</v>
      </c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59"/>
      <c r="AH23" s="59"/>
      <c r="AI23" s="237" t="s">
        <v>177</v>
      </c>
      <c r="AJ23" s="237"/>
      <c r="AK23" s="237"/>
      <c r="AL23" s="237"/>
      <c r="AM23" s="64"/>
      <c r="AN23" s="238"/>
      <c r="AO23" s="238"/>
      <c r="AP23" s="238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</row>
    <row r="24" spans="1:66" ht="22.2" customHeight="1" x14ac:dyDescent="0.25">
      <c r="AV24" s="252" t="s">
        <v>178</v>
      </c>
      <c r="AW24" s="252"/>
      <c r="AX24" s="252"/>
      <c r="AY24" s="252"/>
      <c r="AZ24" s="252"/>
      <c r="BA24" s="252" t="s">
        <v>179</v>
      </c>
      <c r="BB24" s="252"/>
      <c r="BC24" s="252"/>
      <c r="BD24" s="252"/>
      <c r="BE24" s="252"/>
      <c r="BF24" s="252"/>
      <c r="BG24" s="257" t="s">
        <v>180</v>
      </c>
      <c r="BH24" s="258"/>
      <c r="BI24" s="258"/>
      <c r="BJ24" s="258"/>
      <c r="BK24" s="258"/>
      <c r="BL24" s="258"/>
      <c r="BM24" s="258"/>
      <c r="BN24" s="258"/>
    </row>
    <row r="25" spans="1:66" x14ac:dyDescent="0.25">
      <c r="AV25" s="247" t="s">
        <v>181</v>
      </c>
      <c r="AW25" s="247"/>
      <c r="AX25" s="247"/>
      <c r="AY25" s="247"/>
      <c r="AZ25" s="247"/>
      <c r="BA25" s="248" t="s">
        <v>182</v>
      </c>
      <c r="BB25" s="248"/>
      <c r="BC25" s="248"/>
      <c r="BD25" s="248"/>
      <c r="BE25" s="248"/>
      <c r="BF25" s="248"/>
    </row>
    <row r="26" spans="1:66" ht="18" x14ac:dyDescent="0.35">
      <c r="B26" s="66" t="s">
        <v>183</v>
      </c>
      <c r="C26" s="249" t="s">
        <v>184</v>
      </c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49"/>
      <c r="AA26" s="249"/>
      <c r="AB26" s="249"/>
      <c r="AC26" s="249"/>
      <c r="AD26" s="249"/>
      <c r="AE26" s="249"/>
      <c r="AF26" s="249"/>
      <c r="AG26" s="59"/>
      <c r="AH26" s="59"/>
      <c r="AI26" s="245" t="s">
        <v>185</v>
      </c>
      <c r="AJ26" s="245"/>
      <c r="AK26" s="245"/>
      <c r="AL26" s="245"/>
      <c r="AM26" s="245" t="s">
        <v>173</v>
      </c>
      <c r="AN26" s="250">
        <f>AN21/AN19</f>
        <v>2.0512944214329165</v>
      </c>
      <c r="AO26" s="250"/>
      <c r="AP26" s="250"/>
      <c r="AQ26" s="245" t="s">
        <v>173</v>
      </c>
      <c r="AR26" s="245">
        <v>25</v>
      </c>
      <c r="AS26" s="245"/>
      <c r="AT26" s="67"/>
      <c r="AV26" s="247" t="s">
        <v>186</v>
      </c>
      <c r="AW26" s="247"/>
      <c r="AX26" s="247"/>
      <c r="AY26" s="247"/>
      <c r="AZ26" s="247"/>
      <c r="BA26" s="247">
        <v>15</v>
      </c>
      <c r="BB26" s="247"/>
      <c r="BC26" s="247"/>
      <c r="BD26" s="247"/>
      <c r="BE26" s="247"/>
      <c r="BF26" s="247"/>
      <c r="BH26" s="65" t="s">
        <v>187</v>
      </c>
    </row>
    <row r="27" spans="1:66" x14ac:dyDescent="0.25"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E27" s="249"/>
      <c r="AF27" s="249"/>
      <c r="AI27" s="245"/>
      <c r="AJ27" s="245"/>
      <c r="AK27" s="245"/>
      <c r="AL27" s="245"/>
      <c r="AM27" s="245"/>
      <c r="AN27" s="250"/>
      <c r="AO27" s="250"/>
      <c r="AP27" s="250"/>
      <c r="AQ27" s="245"/>
      <c r="AR27" s="245"/>
      <c r="AS27" s="245"/>
      <c r="AV27" s="247" t="s">
        <v>188</v>
      </c>
      <c r="AW27" s="247"/>
      <c r="AX27" s="247"/>
      <c r="AY27" s="247"/>
      <c r="AZ27" s="247"/>
      <c r="BA27" s="247">
        <v>25</v>
      </c>
      <c r="BB27" s="247"/>
      <c r="BC27" s="247"/>
      <c r="BD27" s="247"/>
      <c r="BE27" s="247"/>
      <c r="BF27" s="247"/>
    </row>
    <row r="28" spans="1:66" ht="15.6" customHeight="1" x14ac:dyDescent="0.3"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W28" s="256" t="s">
        <v>204</v>
      </c>
      <c r="AX28" s="256"/>
      <c r="AY28" s="256"/>
      <c r="AZ28" s="256"/>
      <c r="BA28" s="256"/>
      <c r="BB28" s="256"/>
      <c r="BC28" s="256"/>
      <c r="BD28" s="256"/>
      <c r="BE28" s="256"/>
      <c r="BF28" s="256"/>
      <c r="BG28" s="256"/>
      <c r="BH28" s="256"/>
      <c r="BI28" s="256"/>
      <c r="BJ28" s="256"/>
      <c r="BK28" s="256"/>
      <c r="BL28" s="256"/>
      <c r="BM28" s="256"/>
      <c r="BN28" s="256"/>
    </row>
    <row r="29" spans="1:66" ht="34.200000000000003" customHeight="1" x14ac:dyDescent="0.3">
      <c r="AV29" s="69"/>
      <c r="AW29" s="252" t="s">
        <v>189</v>
      </c>
      <c r="AX29" s="252"/>
      <c r="AY29" s="252"/>
      <c r="AZ29" s="252"/>
      <c r="BA29" s="252"/>
      <c r="BB29" s="252"/>
      <c r="BC29" s="252" t="s">
        <v>179</v>
      </c>
      <c r="BD29" s="252"/>
      <c r="BE29" s="252"/>
      <c r="BF29" s="252"/>
      <c r="BG29" s="252"/>
      <c r="BH29" s="252"/>
      <c r="BI29" s="253" t="s">
        <v>180</v>
      </c>
      <c r="BJ29" s="254"/>
      <c r="BK29" s="254"/>
      <c r="BL29" s="254"/>
      <c r="BM29" s="254"/>
      <c r="BN29" s="255"/>
    </row>
    <row r="30" spans="1:66" ht="14.4" x14ac:dyDescent="0.3">
      <c r="B30" s="66" t="s">
        <v>190</v>
      </c>
      <c r="C30" s="244" t="s">
        <v>191</v>
      </c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59"/>
      <c r="AH30" s="59"/>
      <c r="AI30" s="245" t="s">
        <v>192</v>
      </c>
      <c r="AJ30" s="245"/>
      <c r="AK30" s="245"/>
      <c r="AL30" s="245"/>
      <c r="AM30" s="66" t="s">
        <v>173</v>
      </c>
      <c r="AN30" s="246">
        <f>AN21+AN23+AR26</f>
        <v>122.16957988347133</v>
      </c>
      <c r="AO30" s="246"/>
      <c r="AP30" s="246"/>
      <c r="AR30" s="70"/>
      <c r="AS30" s="69"/>
      <c r="AT30" s="69"/>
      <c r="AU30" s="69"/>
      <c r="AW30" s="247" t="s">
        <v>193</v>
      </c>
      <c r="AX30" s="247"/>
      <c r="AY30" s="247"/>
      <c r="AZ30" s="247"/>
      <c r="BA30" s="247"/>
      <c r="BB30" s="247"/>
      <c r="BC30" s="248" t="s">
        <v>194</v>
      </c>
      <c r="BD30" s="248"/>
      <c r="BE30" s="248"/>
      <c r="BF30" s="248"/>
      <c r="BG30" s="248"/>
      <c r="BH30" s="248"/>
      <c r="BI30" s="248" t="s">
        <v>195</v>
      </c>
      <c r="BJ30" s="248"/>
      <c r="BK30" s="248"/>
      <c r="BL30" s="248"/>
      <c r="BM30" s="248"/>
      <c r="BN30" s="248"/>
    </row>
    <row r="31" spans="1:66" x14ac:dyDescent="0.25">
      <c r="AW31" s="247" t="s">
        <v>196</v>
      </c>
      <c r="AX31" s="247"/>
      <c r="AY31" s="247"/>
      <c r="AZ31" s="247"/>
      <c r="BA31" s="247"/>
      <c r="BB31" s="247"/>
      <c r="BC31" s="247" t="s">
        <v>197</v>
      </c>
      <c r="BD31" s="247"/>
      <c r="BE31" s="247"/>
      <c r="BF31" s="247"/>
      <c r="BG31" s="247"/>
      <c r="BH31" s="247"/>
      <c r="BI31" s="247" t="s">
        <v>198</v>
      </c>
      <c r="BJ31" s="247"/>
      <c r="BK31" s="247"/>
      <c r="BL31" s="247"/>
      <c r="BM31" s="247"/>
      <c r="BN31" s="247"/>
    </row>
    <row r="32" spans="1:66" x14ac:dyDescent="0.25">
      <c r="AI32" s="251" t="s">
        <v>193</v>
      </c>
      <c r="AJ32" s="251"/>
      <c r="AK32" s="251"/>
      <c r="AL32" s="251"/>
      <c r="AM32" s="251"/>
      <c r="AN32" s="251"/>
      <c r="AO32" s="251"/>
      <c r="AP32" s="251"/>
      <c r="AQ32" s="251"/>
      <c r="AW32" s="247" t="s">
        <v>199</v>
      </c>
      <c r="AX32" s="247"/>
      <c r="AY32" s="247"/>
      <c r="AZ32" s="247"/>
      <c r="BA32" s="247"/>
      <c r="BB32" s="247"/>
      <c r="BC32" s="247" t="s">
        <v>200</v>
      </c>
      <c r="BD32" s="247"/>
      <c r="BE32" s="247"/>
      <c r="BF32" s="247"/>
      <c r="BG32" s="247"/>
      <c r="BH32" s="247"/>
      <c r="BI32" s="247" t="s">
        <v>201</v>
      </c>
      <c r="BJ32" s="247"/>
      <c r="BK32" s="247"/>
      <c r="BL32" s="247"/>
      <c r="BM32" s="247"/>
      <c r="BN32" s="247"/>
    </row>
    <row r="33" spans="1:66" x14ac:dyDescent="0.25">
      <c r="AI33" s="251"/>
      <c r="AJ33" s="251"/>
      <c r="AK33" s="251"/>
      <c r="AL33" s="251"/>
      <c r="AM33" s="251"/>
      <c r="AN33" s="251"/>
      <c r="AO33" s="251"/>
      <c r="AP33" s="251"/>
      <c r="AQ33" s="251"/>
    </row>
    <row r="35" spans="1:66" x14ac:dyDescent="0.25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</row>
  </sheetData>
  <mergeCells count="105">
    <mergeCell ref="AV24:AZ24"/>
    <mergeCell ref="BA24:BF24"/>
    <mergeCell ref="BG24:BN24"/>
    <mergeCell ref="C19:AF19"/>
    <mergeCell ref="BE14:BJ14"/>
    <mergeCell ref="BK14:BN14"/>
    <mergeCell ref="A13:AD13"/>
    <mergeCell ref="AE13:AH13"/>
    <mergeCell ref="AI13:AN13"/>
    <mergeCell ref="AO13:AT13"/>
    <mergeCell ref="AU13:AX13"/>
    <mergeCell ref="AY13:BD13"/>
    <mergeCell ref="C23:AF23"/>
    <mergeCell ref="AI23:AL23"/>
    <mergeCell ref="AN23:AP23"/>
    <mergeCell ref="BI30:BN30"/>
    <mergeCell ref="AW31:BB31"/>
    <mergeCell ref="BC31:BH31"/>
    <mergeCell ref="BI31:BN31"/>
    <mergeCell ref="AI32:AQ33"/>
    <mergeCell ref="AW32:BB32"/>
    <mergeCell ref="BC32:BH32"/>
    <mergeCell ref="BI32:BN32"/>
    <mergeCell ref="AV27:AZ27"/>
    <mergeCell ref="BA27:BF27"/>
    <mergeCell ref="AW29:BB29"/>
    <mergeCell ref="BC29:BH29"/>
    <mergeCell ref="BI29:BN29"/>
    <mergeCell ref="AW28:BN28"/>
    <mergeCell ref="C30:AF30"/>
    <mergeCell ref="AI30:AL30"/>
    <mergeCell ref="AN30:AP30"/>
    <mergeCell ref="AW30:BB30"/>
    <mergeCell ref="BC30:BH30"/>
    <mergeCell ref="AV25:AZ25"/>
    <mergeCell ref="BA25:BF25"/>
    <mergeCell ref="C26:AF27"/>
    <mergeCell ref="AI26:AL27"/>
    <mergeCell ref="AM26:AM27"/>
    <mergeCell ref="AN26:AP27"/>
    <mergeCell ref="AQ26:AQ27"/>
    <mergeCell ref="AR26:AS27"/>
    <mergeCell ref="AV26:AZ26"/>
    <mergeCell ref="BA26:BF26"/>
    <mergeCell ref="AI19:AL19"/>
    <mergeCell ref="AN19:AP19"/>
    <mergeCell ref="C21:AF21"/>
    <mergeCell ref="AI21:AL21"/>
    <mergeCell ref="AN21:AP21"/>
    <mergeCell ref="A16:AD16"/>
    <mergeCell ref="AE16:AH16"/>
    <mergeCell ref="AI16:AX16"/>
    <mergeCell ref="AY16:BN16"/>
    <mergeCell ref="A17:AH17"/>
    <mergeCell ref="AI17:AX17"/>
    <mergeCell ref="AY17:BN17"/>
    <mergeCell ref="BE12:BJ12"/>
    <mergeCell ref="BK12:BN12"/>
    <mergeCell ref="A15:AD15"/>
    <mergeCell ref="AE15:AH15"/>
    <mergeCell ref="AI15:AN15"/>
    <mergeCell ref="AO15:AT15"/>
    <mergeCell ref="AU15:AX15"/>
    <mergeCell ref="AY15:BD15"/>
    <mergeCell ref="BE15:BJ15"/>
    <mergeCell ref="BK15:BN15"/>
    <mergeCell ref="A12:AD12"/>
    <mergeCell ref="AE12:AH12"/>
    <mergeCell ref="AI12:AN12"/>
    <mergeCell ref="AO12:AT12"/>
    <mergeCell ref="AU12:AX12"/>
    <mergeCell ref="AY12:BD12"/>
    <mergeCell ref="BE13:BJ13"/>
    <mergeCell ref="BK13:BN13"/>
    <mergeCell ref="A14:AD14"/>
    <mergeCell ref="AE14:AH14"/>
    <mergeCell ref="AI14:AN14"/>
    <mergeCell ref="AO14:AT14"/>
    <mergeCell ref="AU14:AX14"/>
    <mergeCell ref="AY14:BD14"/>
    <mergeCell ref="A10:BN10"/>
    <mergeCell ref="A11:AD11"/>
    <mergeCell ref="AE11:AH11"/>
    <mergeCell ref="AI11:AN11"/>
    <mergeCell ref="AO11:AT11"/>
    <mergeCell ref="AU11:AX11"/>
    <mergeCell ref="AY11:BD11"/>
    <mergeCell ref="BE11:BJ11"/>
    <mergeCell ref="BK11:BN11"/>
    <mergeCell ref="D2:K2"/>
    <mergeCell ref="M2:R2"/>
    <mergeCell ref="T2:BN2"/>
    <mergeCell ref="D3:K3"/>
    <mergeCell ref="M3:R3"/>
    <mergeCell ref="T3:BN3"/>
    <mergeCell ref="A8:AD9"/>
    <mergeCell ref="AE8:AH9"/>
    <mergeCell ref="AI8:AX8"/>
    <mergeCell ref="AY8:BN8"/>
    <mergeCell ref="AI9:AN9"/>
    <mergeCell ref="AO9:AT9"/>
    <mergeCell ref="AU9:AX9"/>
    <mergeCell ref="AY9:BD9"/>
    <mergeCell ref="BE9:BJ9"/>
    <mergeCell ref="BK9:BN9"/>
  </mergeCells>
  <pageMargins left="0.70866141732283472" right="0.70866141732283472" top="0.74803149606299213" bottom="0.74803149606299213" header="0.31496062992125984" footer="0.31496062992125984"/>
  <pageSetup paperSize="9" scale="9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КПК0617691</vt:lpstr>
      <vt:lpstr>Лист1</vt:lpstr>
      <vt:lpstr>Лист2</vt:lpstr>
      <vt:lpstr>КПК0617691!Область_печати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2024-03-26T07:58:06Z</cp:lastPrinted>
  <dcterms:created xsi:type="dcterms:W3CDTF">2016-08-10T10:53:25Z</dcterms:created>
  <dcterms:modified xsi:type="dcterms:W3CDTF">2024-03-26T07:58:09Z</dcterms:modified>
</cp:coreProperties>
</file>