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1160" sheetId="1" r:id="rId1"/>
  </sheets>
  <definedNames>
    <definedName name="_xlnm.Print_Area" localSheetId="0">КПК0611160!$A$1:$BQ$106</definedName>
  </definedNames>
  <calcPr calcId="145621"/>
</workbook>
</file>

<file path=xl/calcChain.xml><?xml version="1.0" encoding="utf-8"?>
<calcChain xmlns="http://schemas.openxmlformats.org/spreadsheetml/2006/main">
  <c r="BC30" i="1" l="1"/>
  <c r="AK30" i="1"/>
</calcChain>
</file>

<file path=xl/sharedStrings.xml><?xml version="1.0" encoding="utf-8"?>
<sst xmlns="http://schemas.openxmlformats.org/spreadsheetml/2006/main" count="149" uniqueCount="96">
  <si>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</si>
  <si>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</si>
  <si>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</si>
  <si>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</si>
  <si>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</si>
  <si>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</si>
  <si>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</si>
  <si>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</si>
  <si>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</si>
  <si>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</si>
  <si>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</si>
  <si>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</si>
  <si>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</si>
  <si>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</si>
  <si>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</si>
  <si>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</si>
  <si>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</si>
  <si>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</si>
  <si>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</si>
  <si>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</si>
  <si>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</si>
  <si>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</si>
  <si>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</si>
  <si>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</si>
  <si>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</si>
  <si>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</si>
  <si>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</si>
  <si>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</si>
  <si>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</si>
  <si>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</si>
  <si>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</si>
  <si>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</si>
  <si>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</si>
  <si>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</si>
  <si>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</si>
  <si>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</si>
  <si>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</si>
  <si>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</si>
  <si>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</si>
  <si>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</si>
  <si>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</si>
  <si>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</si>
  <si>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</si>
  <si>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</si>
  <si>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</si>
  <si>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</si>
  <si>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</si>
  <si>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</si>
  <si>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</si>
  <si>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</si>
  <si>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</si>
  <si>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</si>
  <si>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</si>
  <si>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</si>
  <si>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</si>
  <si>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</si>
  <si>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</si>
  <si>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</si>
  <si>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</si>
  <si>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</si>
  <si>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</si>
  <si>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</si>
  <si>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</si>
  <si>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</si>
  <si>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</si>
  <si>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</si>
  <si>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</si>
  <si>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</si>
  <si>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</si>
  <si>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</si>
  <si>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</si>
  <si>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забезпечення надання консультативної допомоги у розрахунку на одну установу</t>
  </si>
  <si>
    <t>Забезпечення діяльності центрів професійного розвитку педагогічних працівників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</si>
  <si>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</si>
  <si>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</si>
  <si>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</si>
  <si>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</si>
  <si>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</si>
  <si>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</si>
  <si>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2025  рік</t>
  </si>
  <si>
    <t>станом на 2025  рік</t>
  </si>
  <si>
    <t>0611160</t>
  </si>
  <si>
    <t>0610000</t>
  </si>
  <si>
    <t>1160</t>
  </si>
  <si>
    <t>0990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</si>
  <si>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</si>
  <si>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</si>
  <si>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</si>
  <si>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</si>
  <si>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((37381,48/36796,75)) / 1 * 100 = 101,59</t>
  </si>
  <si>
    <t>'І(ефф.)баз = ((41595/36699,79)) / 1 * 100 = 113,34</t>
  </si>
  <si>
    <t>І(як.)звіт = 0</t>
  </si>
  <si>
    <t>I1 = 101,59 / 113,34 = 0,9</t>
  </si>
  <si>
    <t>Оскільки І1 = 0,9, що відповідає критерію оцінки 0,85 &lt;= І1 &lt; 1, то за цим параметром для даної програми нараховується 15 балів</t>
  </si>
  <si>
    <t>15</t>
  </si>
  <si>
    <t>101,59 + 0 + 15 =  116.59 -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</si>
</sst>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79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18" t="s">
        <v>73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19" t="s">
        <v>74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"/>
      <c r="AU13" s="118" t="s">
        <v>77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18" t="s">
        <v>82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19" t="s">
        <v>74</v>
      </c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"/>
      <c r="AU16" s="118" t="s">
        <v>77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18" t="s">
        <v>81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8" t="s">
        <v>83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8" t="s">
        <v>84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72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6"/>
      <c r="BE19" s="118" t="s">
        <v>78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26.4" customHeight="1" x14ac:dyDescent="0.25">
      <c r="A30" s="68"/>
      <c r="B30" s="68"/>
      <c r="C30" s="108" t="s">
        <v>71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72">
        <v>41595</v>
      </c>
      <c r="Z30" s="72"/>
      <c r="AA30" s="72"/>
      <c r="AB30" s="72"/>
      <c r="AC30" s="72"/>
      <c r="AD30" s="72"/>
      <c r="AE30" s="72">
        <v>36699.79</v>
      </c>
      <c r="AF30" s="72"/>
      <c r="AG30" s="72"/>
      <c r="AH30" s="72"/>
      <c r="AI30" s="72"/>
      <c r="AJ30" s="72"/>
      <c r="AK30" s="84">
        <f>IF(BI30 = -1, (IF(AE30=0,0,Y30/AE30)),(IF(Y30=0,0,AE30/Y30)))</f>
        <v>1.1333852319045967</v>
      </c>
      <c r="AL30" s="84"/>
      <c r="AM30" s="84"/>
      <c r="AN30" s="84"/>
      <c r="AO30" s="84"/>
      <c r="AP30" s="84"/>
      <c r="AQ30" s="72">
        <v>37381.480000000003</v>
      </c>
      <c r="AR30" s="72"/>
      <c r="AS30" s="72"/>
      <c r="AT30" s="72"/>
      <c r="AU30" s="72"/>
      <c r="AV30" s="72"/>
      <c r="AW30" s="72">
        <v>36796.75</v>
      </c>
      <c r="AX30" s="72"/>
      <c r="AY30" s="72"/>
      <c r="AZ30" s="72"/>
      <c r="BA30" s="72"/>
      <c r="BB30" s="72"/>
      <c r="BC30" s="84">
        <f>IF(BI30 = -1,(IF(AW30=0,0,AQ30/AW30)),(IF(AQ30=0,0,AW30/AQ30)))</f>
        <v>1.0158908055738618</v>
      </c>
      <c r="BD30" s="84"/>
      <c r="BE30" s="84"/>
      <c r="BF30" s="84"/>
      <c r="BG30" s="84"/>
      <c r="BH30" s="84"/>
      <c r="BI30" s="45">
        <v>-1</v>
      </c>
      <c r="CA30" s="1" t="s">
        <v>38</v>
      </c>
    </row>
    <row r="31" spans="1:79" ht="17.25" customHeight="1" x14ac:dyDescent="0.25">
      <c r="A31" s="81" t="s">
        <v>27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3"/>
      <c r="BI31" s="45"/>
    </row>
    <row r="32" spans="1:79" ht="18" hidden="1" customHeight="1" x14ac:dyDescent="0.25">
      <c r="A32" s="69" t="s">
        <v>4</v>
      </c>
      <c r="B32" s="69"/>
      <c r="C32" s="79" t="s">
        <v>5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66" t="s">
        <v>33</v>
      </c>
      <c r="Z32" s="73"/>
      <c r="AA32" s="73"/>
      <c r="AB32" s="73"/>
      <c r="AC32" s="73"/>
      <c r="AD32" s="73"/>
      <c r="AE32" s="66" t="s">
        <v>34</v>
      </c>
      <c r="AF32" s="73"/>
      <c r="AG32" s="73"/>
      <c r="AH32" s="73"/>
      <c r="AI32" s="73"/>
      <c r="AJ32" s="73"/>
      <c r="AK32" s="85" t="s">
        <v>69</v>
      </c>
      <c r="AL32" s="85"/>
      <c r="AM32" s="85"/>
      <c r="AN32" s="85"/>
      <c r="AO32" s="85"/>
      <c r="AP32" s="85"/>
      <c r="AQ32" s="66" t="s">
        <v>35</v>
      </c>
      <c r="AR32" s="76"/>
      <c r="AS32" s="76"/>
      <c r="AT32" s="76"/>
      <c r="AU32" s="76"/>
      <c r="AV32" s="76"/>
      <c r="AW32" s="66" t="s">
        <v>36</v>
      </c>
      <c r="AX32" s="59"/>
      <c r="AY32" s="59"/>
      <c r="AZ32" s="59"/>
      <c r="BA32" s="59"/>
      <c r="BB32" s="59"/>
      <c r="BC32" s="87" t="s">
        <v>70</v>
      </c>
      <c r="BD32" s="87"/>
      <c r="BE32" s="87"/>
      <c r="BF32" s="87"/>
      <c r="BG32" s="87"/>
      <c r="BH32" s="87"/>
      <c r="BI32" s="45" t="s">
        <v>68</v>
      </c>
      <c r="CA32" s="1" t="s">
        <v>39</v>
      </c>
    </row>
    <row r="33" spans="1:100" s="42" customFormat="1" ht="15" hidden="1" customHeight="1" x14ac:dyDescent="0.25">
      <c r="A33" s="68"/>
      <c r="B33" s="68"/>
      <c r="C33" s="79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84"/>
      <c r="AL33" s="84"/>
      <c r="AM33" s="84"/>
      <c r="AN33" s="84"/>
      <c r="AO33" s="84"/>
      <c r="AP33" s="84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84"/>
      <c r="BD33" s="84"/>
      <c r="BE33" s="84"/>
      <c r="BF33" s="84"/>
      <c r="BG33" s="84"/>
      <c r="BH33" s="84"/>
      <c r="BI33" s="46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70" t="s">
        <v>41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27" t="s">
        <v>85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2"/>
      <c r="Y39" s="93" t="s">
        <v>44</v>
      </c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5"/>
      <c r="AL39" s="96" t="s">
        <v>45</v>
      </c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8"/>
      <c r="CA39" s="1" t="s">
        <v>52</v>
      </c>
    </row>
    <row r="40" spans="1:100" ht="15.6" customHeight="1" x14ac:dyDescent="0.25">
      <c r="A40" s="99" t="s">
        <v>46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1"/>
      <c r="Y40" s="102" t="s">
        <v>49</v>
      </c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4"/>
      <c r="AL40" s="128" t="s">
        <v>86</v>
      </c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10"/>
      <c r="CA40" s="1" t="s">
        <v>52</v>
      </c>
    </row>
    <row r="41" spans="1:100" ht="15.6" customHeight="1" x14ac:dyDescent="0.25">
      <c r="A41" s="99" t="s">
        <v>47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1"/>
      <c r="Y41" s="102" t="s">
        <v>50</v>
      </c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L41" s="128" t="s">
        <v>87</v>
      </c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10"/>
      <c r="CA41" s="1" t="s">
        <v>52</v>
      </c>
    </row>
    <row r="42" spans="1:100" ht="15.6" customHeight="1" x14ac:dyDescent="0.25">
      <c r="A42" s="99" t="s">
        <v>48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  <c r="Y42" s="102" t="s">
        <v>51</v>
      </c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4"/>
      <c r="AL42" s="128" t="s">
        <v>88</v>
      </c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10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29" t="s">
        <v>89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29" t="s">
        <v>91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</row>
    <row r="55" spans="1:60" s="38" customFormat="1" ht="15.6" x14ac:dyDescent="0.3"/>
    <row r="56" spans="1:60" s="38" customFormat="1" ht="24.75" customHeight="1" x14ac:dyDescent="0.3">
      <c r="B56" s="88" t="s">
        <v>30</v>
      </c>
      <c r="C56" s="88"/>
      <c r="D56" s="88"/>
      <c r="E56" s="88"/>
      <c r="F56" s="88"/>
      <c r="G56" s="88"/>
      <c r="H56" s="88"/>
      <c r="I56" s="88"/>
      <c r="J56" s="88"/>
      <c r="K56" s="88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29" t="s">
        <v>90</v>
      </c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0" t="s">
        <v>92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1" t="s">
        <v>93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2" t="s">
        <v>94</v>
      </c>
      <c r="F67" s="106"/>
      <c r="G67" s="106"/>
      <c r="H67" s="106"/>
      <c r="I67" s="106"/>
      <c r="J67" s="106"/>
      <c r="K67" s="106"/>
      <c r="L67" s="106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3" t="s">
        <v>95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5" t="s">
        <v>53</v>
      </c>
      <c r="BF81" s="105"/>
      <c r="BG81" s="105"/>
      <c r="BH81" s="105"/>
      <c r="BI81" s="105"/>
      <c r="BJ81" s="105"/>
      <c r="BK81" s="105"/>
      <c r="BL81" s="105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80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18" t="s">
        <v>73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19" t="s">
        <v>74</v>
      </c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"/>
      <c r="AU85" s="118" t="s">
        <v>77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18" t="s">
        <v>82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19" t="s">
        <v>74</v>
      </c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"/>
      <c r="AU88" s="118" t="s">
        <v>77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18" t="s">
        <v>81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18" t="s">
        <v>83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18" t="s">
        <v>84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5" t="s">
        <v>72</v>
      </c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6"/>
      <c r="BE91" s="118" t="s">
        <v>78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7" t="s">
        <v>56</v>
      </c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17" customFormat="1" ht="31.2" customHeight="1" x14ac:dyDescent="0.2">
      <c r="A99" s="113">
        <v>1</v>
      </c>
      <c r="B99" s="113"/>
      <c r="C99" s="114" t="s">
        <v>72</v>
      </c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6"/>
      <c r="Y99" s="113">
        <v>116.59</v>
      </c>
      <c r="Z99" s="113"/>
      <c r="AA99" s="113"/>
      <c r="AB99" s="113"/>
      <c r="AC99" s="113"/>
      <c r="AD99" s="113"/>
      <c r="AE99" s="113">
        <v>0</v>
      </c>
      <c r="AF99" s="113"/>
      <c r="AG99" s="113"/>
      <c r="AH99" s="113"/>
      <c r="AI99" s="113"/>
      <c r="AJ99" s="113"/>
      <c r="AK99" s="113">
        <v>0</v>
      </c>
      <c r="AL99" s="113"/>
      <c r="AM99" s="113"/>
      <c r="AN99" s="113"/>
      <c r="AO99" s="113"/>
      <c r="AP99" s="113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7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7" t="s">
        <v>64</v>
      </c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26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122"/>
      <c r="BI102" s="122"/>
      <c r="BJ102" s="122"/>
      <c r="BK102" s="122"/>
      <c r="BL102" s="122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1" t="s">
        <v>75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3" t="s">
        <v>76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3" priority="1" stopIfTrue="1" operator="equal">
      <formula>$C74</formula>
    </cfRule>
  </conditionalFormatting>
  <conditionalFormatting sqref="A75:B75 B43:B44 A33:B33 B61:B73 B46:B47 B49:B53 A35:A73 A30:B30 B55:B59">
    <cfRule type="cellIs" dxfId="2" priority="2" stopIfTrue="1" operator="equal">
      <formula>0</formula>
    </cfRule>
  </conditionalFormatting>
  <conditionalFormatting sqref="C61:C73">
    <cfRule type="cellIs" dxfId="1" priority="3" stopIfTrue="1" operator="equal">
      <formula>$C52</formula>
    </cfRule>
  </conditionalFormatting>
  <conditionalFormatting sqref="C49:C53 C55:C59">
    <cfRule type="cellIs" dxfId="0" priority="4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45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2026-03-10T12:57:24Z</dcterms:modified>
</cp:coreProperties>
</file>